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/>
  <mc:AlternateContent xmlns:mc="http://schemas.openxmlformats.org/markup-compatibility/2006">
    <mc:Choice Requires="x15">
      <x15ac:absPath xmlns:x15ac="http://schemas.microsoft.com/office/spreadsheetml/2010/11/ac" url="/Users/betta/Desktop/MANUSCRIPTS/2) PAPER HEAT STRESS/to submit to Global change biology/raw data GCB/"/>
    </mc:Choice>
  </mc:AlternateContent>
  <xr:revisionPtr revIDLastSave="0" documentId="13_ncr:1_{E9306305-76A9-BE4C-88DD-9C010761E861}" xr6:coauthVersionLast="47" xr6:coauthVersionMax="47" xr10:uidLastSave="{00000000-0000-0000-0000-000000000000}"/>
  <bookViews>
    <workbookView xWindow="-38400" yWindow="-3100" windowWidth="38400" windowHeight="21100" tabRatio="500" xr2:uid="{00000000-000D-0000-FFFF-FFFF00000000}"/>
  </bookViews>
  <sheets>
    <sheet name="DATA" sheetId="12" r:id="rId1"/>
    <sheet name="Controlli2" sheetId="8" state="hidden" r:id="rId2"/>
  </sheet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8" i="12" l="1"/>
  <c r="AZ67" i="12"/>
  <c r="BD67" i="12"/>
  <c r="BD64" i="12"/>
  <c r="BD89" i="12"/>
  <c r="BR8" i="12"/>
  <c r="BT129" i="12"/>
  <c r="BR110" i="12"/>
  <c r="BS126" i="12"/>
  <c r="BS113" i="12"/>
  <c r="BS138" i="12"/>
  <c r="BS135" i="12"/>
  <c r="BS132" i="12"/>
  <c r="BS129" i="12"/>
  <c r="BR129" i="12"/>
  <c r="BR126" i="12"/>
  <c r="BT138" i="12"/>
  <c r="BT135" i="12"/>
  <c r="BT132" i="12"/>
  <c r="BT89" i="12"/>
  <c r="BT86" i="12"/>
  <c r="BT83" i="12"/>
  <c r="BT80" i="12"/>
  <c r="BT67" i="12"/>
  <c r="BT64" i="12"/>
  <c r="BT58" i="12"/>
  <c r="BS89" i="12"/>
  <c r="BS86" i="12"/>
  <c r="BS83" i="12"/>
  <c r="BS80" i="12"/>
  <c r="BS77" i="12"/>
  <c r="BS67" i="12"/>
  <c r="BS64" i="12"/>
  <c r="BS61" i="12"/>
  <c r="BS58" i="12"/>
  <c r="BS55" i="12"/>
  <c r="BT42" i="12"/>
  <c r="BT39" i="12"/>
  <c r="BT36" i="12"/>
  <c r="BT33" i="12"/>
  <c r="AD110" i="12"/>
  <c r="Y110" i="12"/>
  <c r="Y107" i="12"/>
  <c r="E35" i="12" l="1"/>
  <c r="AD80" i="12" l="1"/>
  <c r="Y80" i="12"/>
  <c r="AS81" i="12"/>
  <c r="AN17" i="12" l="1"/>
  <c r="AS139" i="12"/>
  <c r="AN139" i="12"/>
  <c r="AI139" i="12"/>
  <c r="BN138" i="12" s="1"/>
  <c r="AS138" i="12"/>
  <c r="AN138" i="12"/>
  <c r="AI138" i="12"/>
  <c r="AS136" i="12"/>
  <c r="BN135" i="12" s="1"/>
  <c r="AN136" i="12"/>
  <c r="AI136" i="12"/>
  <c r="AS135" i="12"/>
  <c r="AN135" i="12"/>
  <c r="AI135" i="12"/>
  <c r="AS133" i="12"/>
  <c r="AN133" i="12"/>
  <c r="AI133" i="12"/>
  <c r="AS132" i="12"/>
  <c r="AN132" i="12"/>
  <c r="AI132" i="12"/>
  <c r="AS130" i="12"/>
  <c r="AN130" i="12"/>
  <c r="AI130" i="12"/>
  <c r="AS129" i="12"/>
  <c r="AN129" i="12"/>
  <c r="AI129" i="12"/>
  <c r="AS127" i="12"/>
  <c r="AN127" i="12"/>
  <c r="AI127" i="12"/>
  <c r="BN126" i="12" s="1"/>
  <c r="AS126" i="12"/>
  <c r="AN126" i="12"/>
  <c r="AI126" i="12"/>
  <c r="AS116" i="12"/>
  <c r="AN116" i="12"/>
  <c r="AI116" i="12"/>
  <c r="AS115" i="12"/>
  <c r="AN115" i="12"/>
  <c r="AI115" i="12"/>
  <c r="AS113" i="12"/>
  <c r="BN113" i="12" s="1"/>
  <c r="AN113" i="12"/>
  <c r="AI113" i="12"/>
  <c r="AS112" i="12"/>
  <c r="AN112" i="12"/>
  <c r="AI112" i="12"/>
  <c r="AS110" i="12"/>
  <c r="AN110" i="12"/>
  <c r="AI110" i="12"/>
  <c r="AS109" i="12"/>
  <c r="AN109" i="12"/>
  <c r="AI109" i="12"/>
  <c r="AS107" i="12"/>
  <c r="AN107" i="12"/>
  <c r="AI107" i="12"/>
  <c r="AS106" i="12"/>
  <c r="AN106" i="12"/>
  <c r="AI106" i="12"/>
  <c r="AS104" i="12"/>
  <c r="AN104" i="12"/>
  <c r="AI104" i="12"/>
  <c r="AS103" i="12"/>
  <c r="AN103" i="12"/>
  <c r="AI103" i="12"/>
  <c r="AS90" i="12"/>
  <c r="AN90" i="12"/>
  <c r="AI90" i="12"/>
  <c r="AS89" i="12"/>
  <c r="AN89" i="12"/>
  <c r="AI89" i="12"/>
  <c r="AS87" i="12"/>
  <c r="AN87" i="12"/>
  <c r="AI87" i="12"/>
  <c r="AS86" i="12"/>
  <c r="AN86" i="12"/>
  <c r="AI86" i="12"/>
  <c r="AS84" i="12"/>
  <c r="AN84" i="12"/>
  <c r="BR83" i="12" s="1"/>
  <c r="AI84" i="12"/>
  <c r="AS83" i="12"/>
  <c r="AN83" i="12"/>
  <c r="AI83" i="12"/>
  <c r="AN81" i="12"/>
  <c r="BR80" i="12" s="1"/>
  <c r="AI81" i="12"/>
  <c r="BN80" i="12"/>
  <c r="AS80" i="12"/>
  <c r="AN80" i="12"/>
  <c r="AI80" i="12"/>
  <c r="AS78" i="12"/>
  <c r="AN78" i="12"/>
  <c r="BR77" i="12" s="1"/>
  <c r="AI78" i="12"/>
  <c r="AS77" i="12"/>
  <c r="AN77" i="12"/>
  <c r="AI77" i="12"/>
  <c r="AS67" i="12"/>
  <c r="AN67" i="12"/>
  <c r="AI67" i="12"/>
  <c r="AS66" i="12"/>
  <c r="AN66" i="12"/>
  <c r="AI66" i="12"/>
  <c r="AS64" i="12"/>
  <c r="AN64" i="12"/>
  <c r="AI64" i="12"/>
  <c r="AS63" i="12"/>
  <c r="AN63" i="12"/>
  <c r="AI63" i="12"/>
  <c r="AS61" i="12"/>
  <c r="AN61" i="12"/>
  <c r="AI61" i="12"/>
  <c r="AS60" i="12"/>
  <c r="AN60" i="12"/>
  <c r="AI60" i="12"/>
  <c r="AS58" i="12"/>
  <c r="AN58" i="12"/>
  <c r="BR58" i="12" s="1"/>
  <c r="AI58" i="12"/>
  <c r="AS57" i="12"/>
  <c r="AN57" i="12"/>
  <c r="AI57" i="12"/>
  <c r="AS55" i="12"/>
  <c r="AN55" i="12"/>
  <c r="AI55" i="12"/>
  <c r="AS54" i="12"/>
  <c r="AN54" i="12"/>
  <c r="AI54" i="12"/>
  <c r="AS43" i="12"/>
  <c r="AN43" i="12"/>
  <c r="BR42" i="12" s="1"/>
  <c r="AI43" i="12"/>
  <c r="BN42" i="12" s="1"/>
  <c r="AS42" i="12"/>
  <c r="AN42" i="12"/>
  <c r="AI42" i="12"/>
  <c r="AS40" i="12"/>
  <c r="AN40" i="12"/>
  <c r="AI40" i="12"/>
  <c r="AS39" i="12"/>
  <c r="AN39" i="12"/>
  <c r="AI39" i="12"/>
  <c r="AS37" i="12"/>
  <c r="AN37" i="12"/>
  <c r="AI37" i="12"/>
  <c r="AS36" i="12"/>
  <c r="AN36" i="12"/>
  <c r="AI36" i="12"/>
  <c r="AS34" i="12"/>
  <c r="AN34" i="12"/>
  <c r="AI34" i="12"/>
  <c r="AS33" i="12"/>
  <c r="AN33" i="12"/>
  <c r="AI33" i="12"/>
  <c r="AS31" i="12"/>
  <c r="AN31" i="12"/>
  <c r="BR30" i="12" s="1"/>
  <c r="AI31" i="12"/>
  <c r="AS30" i="12"/>
  <c r="AN30" i="12"/>
  <c r="AI30" i="12"/>
  <c r="AS20" i="12"/>
  <c r="AN20" i="12"/>
  <c r="BR20" i="12" s="1"/>
  <c r="AI20" i="12"/>
  <c r="AS19" i="12"/>
  <c r="AN19" i="12"/>
  <c r="AI19" i="12"/>
  <c r="AS17" i="12"/>
  <c r="BR17" i="12" s="1"/>
  <c r="AI17" i="12"/>
  <c r="AS16" i="12"/>
  <c r="AN16" i="12"/>
  <c r="AI16" i="12"/>
  <c r="AS14" i="12"/>
  <c r="BR14" i="12" s="1"/>
  <c r="AN14" i="12"/>
  <c r="AI14" i="12"/>
  <c r="AS13" i="12"/>
  <c r="AN13" i="12"/>
  <c r="AI13" i="12"/>
  <c r="AS11" i="12"/>
  <c r="AN11" i="12"/>
  <c r="BR11" i="12" s="1"/>
  <c r="AI11" i="12"/>
  <c r="AS10" i="12"/>
  <c r="AN10" i="12"/>
  <c r="AI10" i="12"/>
  <c r="AS8" i="12"/>
  <c r="AN8" i="12"/>
  <c r="AI8" i="12"/>
  <c r="AS7" i="12"/>
  <c r="AN7" i="12"/>
  <c r="AI7" i="12"/>
  <c r="AD19" i="12"/>
  <c r="T19" i="12"/>
  <c r="J19" i="12"/>
  <c r="O16" i="12"/>
  <c r="AD137" i="12"/>
  <c r="AD134" i="12"/>
  <c r="AD131" i="12"/>
  <c r="AD128" i="12"/>
  <c r="AD125" i="12"/>
  <c r="Y137" i="12"/>
  <c r="Y134" i="12"/>
  <c r="Y131" i="12"/>
  <c r="Y128" i="12"/>
  <c r="Y125" i="12"/>
  <c r="T137" i="12"/>
  <c r="T134" i="12"/>
  <c r="T131" i="12"/>
  <c r="T128" i="12"/>
  <c r="T125" i="12"/>
  <c r="O137" i="12"/>
  <c r="O134" i="12"/>
  <c r="O131" i="12"/>
  <c r="O128" i="12"/>
  <c r="O125" i="12"/>
  <c r="J137" i="12"/>
  <c r="J134" i="12"/>
  <c r="J131" i="12"/>
  <c r="J128" i="12"/>
  <c r="J125" i="12"/>
  <c r="E137" i="12"/>
  <c r="E134" i="12"/>
  <c r="E131" i="12"/>
  <c r="E128" i="12"/>
  <c r="E125" i="12"/>
  <c r="E115" i="12"/>
  <c r="AD115" i="12"/>
  <c r="AD112" i="12"/>
  <c r="AD109" i="12"/>
  <c r="AD106" i="12"/>
  <c r="AD103" i="12"/>
  <c r="Y115" i="12"/>
  <c r="Y112" i="12"/>
  <c r="Y109" i="12"/>
  <c r="Y106" i="12"/>
  <c r="Y103" i="12"/>
  <c r="T115" i="12"/>
  <c r="T112" i="12"/>
  <c r="T109" i="12"/>
  <c r="T106" i="12"/>
  <c r="T103" i="12"/>
  <c r="O115" i="12"/>
  <c r="O112" i="12"/>
  <c r="O109" i="12"/>
  <c r="O106" i="12"/>
  <c r="O103" i="12"/>
  <c r="J115" i="12"/>
  <c r="J112" i="12"/>
  <c r="J109" i="12"/>
  <c r="J106" i="12"/>
  <c r="J103" i="12"/>
  <c r="E112" i="12"/>
  <c r="E109" i="12"/>
  <c r="E106" i="12"/>
  <c r="E103" i="12"/>
  <c r="AD88" i="12"/>
  <c r="AD85" i="12"/>
  <c r="AD82" i="12"/>
  <c r="AD79" i="12"/>
  <c r="AD76" i="12"/>
  <c r="Y88" i="12"/>
  <c r="Y85" i="12"/>
  <c r="Y82" i="12"/>
  <c r="Y79" i="12"/>
  <c r="Y76" i="12"/>
  <c r="T88" i="12"/>
  <c r="T85" i="12"/>
  <c r="T82" i="12"/>
  <c r="T79" i="12"/>
  <c r="T76" i="12"/>
  <c r="O88" i="12"/>
  <c r="O85" i="12"/>
  <c r="O82" i="12"/>
  <c r="O79" i="12"/>
  <c r="O76" i="12"/>
  <c r="J88" i="12"/>
  <c r="J85" i="12"/>
  <c r="J82" i="12"/>
  <c r="J79" i="12"/>
  <c r="J76" i="12"/>
  <c r="E88" i="12"/>
  <c r="E85" i="12"/>
  <c r="E82" i="12"/>
  <c r="E79" i="12"/>
  <c r="E76" i="12"/>
  <c r="AD54" i="12"/>
  <c r="AD57" i="12"/>
  <c r="AD60" i="12"/>
  <c r="AD63" i="12"/>
  <c r="AD66" i="12"/>
  <c r="Y66" i="12"/>
  <c r="Y63" i="12"/>
  <c r="Y60" i="12"/>
  <c r="Y57" i="12"/>
  <c r="Y54" i="12"/>
  <c r="T66" i="12"/>
  <c r="T63" i="12"/>
  <c r="T60" i="12"/>
  <c r="T57" i="12"/>
  <c r="T54" i="12"/>
  <c r="O66" i="12"/>
  <c r="O63" i="12"/>
  <c r="O60" i="12"/>
  <c r="O57" i="12"/>
  <c r="O54" i="12"/>
  <c r="J66" i="12"/>
  <c r="J63" i="12"/>
  <c r="J60" i="12"/>
  <c r="J57" i="12"/>
  <c r="J54" i="12"/>
  <c r="E66" i="12"/>
  <c r="E63" i="12"/>
  <c r="E60" i="12"/>
  <c r="E57" i="12"/>
  <c r="E54" i="12"/>
  <c r="AD41" i="12"/>
  <c r="AD38" i="12"/>
  <c r="AD35" i="12"/>
  <c r="AD32" i="12"/>
  <c r="AD29" i="12"/>
  <c r="Y41" i="12"/>
  <c r="Y38" i="12"/>
  <c r="Y35" i="12"/>
  <c r="Y32" i="12"/>
  <c r="Y29" i="12"/>
  <c r="T41" i="12"/>
  <c r="T38" i="12"/>
  <c r="T35" i="12"/>
  <c r="T32" i="12"/>
  <c r="T29" i="12"/>
  <c r="O41" i="12"/>
  <c r="O38" i="12"/>
  <c r="O35" i="12"/>
  <c r="O32" i="12"/>
  <c r="O29" i="12"/>
  <c r="J41" i="12"/>
  <c r="J38" i="12"/>
  <c r="J35" i="12"/>
  <c r="J32" i="12"/>
  <c r="J29" i="12"/>
  <c r="E41" i="12"/>
  <c r="E38" i="12"/>
  <c r="E32" i="12"/>
  <c r="E29" i="12"/>
  <c r="AD16" i="12"/>
  <c r="AD13" i="12"/>
  <c r="AD10" i="12"/>
  <c r="AD7" i="12"/>
  <c r="Y19" i="12"/>
  <c r="Y16" i="12"/>
  <c r="Y13" i="12"/>
  <c r="Y10" i="12"/>
  <c r="Y7" i="12"/>
  <c r="T16" i="12"/>
  <c r="T13" i="12"/>
  <c r="T10" i="12"/>
  <c r="T7" i="12"/>
  <c r="O19" i="12"/>
  <c r="O13" i="12"/>
  <c r="O10" i="12"/>
  <c r="O7" i="12"/>
  <c r="J16" i="12"/>
  <c r="J13" i="12"/>
  <c r="J10" i="12"/>
  <c r="J7" i="12"/>
  <c r="E19" i="12"/>
  <c r="E16" i="12"/>
  <c r="E13" i="12"/>
  <c r="E10" i="12"/>
  <c r="E7" i="12"/>
  <c r="AD138" i="12"/>
  <c r="Y138" i="12"/>
  <c r="T138" i="12"/>
  <c r="O138" i="12"/>
  <c r="J138" i="12"/>
  <c r="E138" i="12"/>
  <c r="AD135" i="12"/>
  <c r="AX135" i="12" s="1"/>
  <c r="Y135" i="12"/>
  <c r="T135" i="12"/>
  <c r="O135" i="12"/>
  <c r="J135" i="12"/>
  <c r="E135" i="12"/>
  <c r="AD132" i="12"/>
  <c r="Y132" i="12"/>
  <c r="T132" i="12"/>
  <c r="O132" i="12"/>
  <c r="BF132" i="12" s="1"/>
  <c r="J132" i="12"/>
  <c r="E132" i="12"/>
  <c r="AD129" i="12"/>
  <c r="Y129" i="12"/>
  <c r="T129" i="12"/>
  <c r="O129" i="12"/>
  <c r="BF129" i="12" s="1"/>
  <c r="J129" i="12"/>
  <c r="E129" i="12"/>
  <c r="AD126" i="12"/>
  <c r="BJ126" i="12" s="1"/>
  <c r="Y126" i="12"/>
  <c r="T126" i="12"/>
  <c r="O126" i="12"/>
  <c r="J126" i="12"/>
  <c r="E126" i="12"/>
  <c r="AD116" i="12"/>
  <c r="AX116" i="12" s="1"/>
  <c r="Y116" i="12"/>
  <c r="T116" i="12"/>
  <c r="O116" i="12"/>
  <c r="J116" i="12"/>
  <c r="E116" i="12"/>
  <c r="AD113" i="12"/>
  <c r="AX113" i="12" s="1"/>
  <c r="Y113" i="12"/>
  <c r="T113" i="12"/>
  <c r="O113" i="12"/>
  <c r="J113" i="12"/>
  <c r="E113" i="12"/>
  <c r="T110" i="12"/>
  <c r="O110" i="12"/>
  <c r="BF110" i="12" s="1"/>
  <c r="J110" i="12"/>
  <c r="E110" i="12"/>
  <c r="AX110" i="12" s="1"/>
  <c r="AD107" i="12"/>
  <c r="AX107" i="12" s="1"/>
  <c r="T107" i="12"/>
  <c r="BJ107" i="12" s="1"/>
  <c r="O107" i="12"/>
  <c r="J107" i="12"/>
  <c r="E107" i="12"/>
  <c r="AD104" i="12"/>
  <c r="Y104" i="12"/>
  <c r="T104" i="12"/>
  <c r="O104" i="12"/>
  <c r="J104" i="12"/>
  <c r="E104" i="12"/>
  <c r="AD89" i="12"/>
  <c r="Y89" i="12"/>
  <c r="T89" i="12"/>
  <c r="O89" i="12"/>
  <c r="J89" i="12"/>
  <c r="E89" i="12"/>
  <c r="AD86" i="12"/>
  <c r="Y86" i="12"/>
  <c r="T86" i="12"/>
  <c r="O86" i="12"/>
  <c r="J86" i="12"/>
  <c r="E86" i="12"/>
  <c r="AD83" i="12"/>
  <c r="Y83" i="12"/>
  <c r="T83" i="12"/>
  <c r="O83" i="12"/>
  <c r="J83" i="12"/>
  <c r="E83" i="12"/>
  <c r="T80" i="12"/>
  <c r="BJ80" i="12" s="1"/>
  <c r="O80" i="12"/>
  <c r="BF80" i="12" s="1"/>
  <c r="J80" i="12"/>
  <c r="BB80" i="12" s="1"/>
  <c r="E80" i="12"/>
  <c r="AX80" i="12" s="1"/>
  <c r="AD77" i="12"/>
  <c r="Y77" i="12"/>
  <c r="T77" i="12"/>
  <c r="O77" i="12"/>
  <c r="J77" i="12"/>
  <c r="E77" i="12"/>
  <c r="AD67" i="12"/>
  <c r="Y67" i="12"/>
  <c r="T67" i="12"/>
  <c r="O67" i="12"/>
  <c r="J67" i="12"/>
  <c r="E67" i="12"/>
  <c r="AD64" i="12"/>
  <c r="Y64" i="12"/>
  <c r="T64" i="12"/>
  <c r="O64" i="12"/>
  <c r="J64" i="12"/>
  <c r="E64" i="12"/>
  <c r="AD61" i="12"/>
  <c r="Y61" i="12"/>
  <c r="T61" i="12"/>
  <c r="O61" i="12"/>
  <c r="J61" i="12"/>
  <c r="E61" i="12"/>
  <c r="AD58" i="12"/>
  <c r="Y58" i="12"/>
  <c r="BB58" i="12" s="1"/>
  <c r="T58" i="12"/>
  <c r="O58" i="12"/>
  <c r="J58" i="12"/>
  <c r="E58" i="12"/>
  <c r="AD55" i="12"/>
  <c r="Y55" i="12"/>
  <c r="T55" i="12"/>
  <c r="O55" i="12"/>
  <c r="J55" i="12"/>
  <c r="E55" i="12"/>
  <c r="AD42" i="12"/>
  <c r="Y42" i="12"/>
  <c r="T42" i="12"/>
  <c r="O42" i="12"/>
  <c r="J42" i="12"/>
  <c r="E42" i="12"/>
  <c r="AD39" i="12"/>
  <c r="Y39" i="12"/>
  <c r="T39" i="12"/>
  <c r="O39" i="12"/>
  <c r="J39" i="12"/>
  <c r="E39" i="12"/>
  <c r="AD36" i="12"/>
  <c r="Y36" i="12"/>
  <c r="T36" i="12"/>
  <c r="O36" i="12"/>
  <c r="J36" i="12"/>
  <c r="E36" i="12"/>
  <c r="AD33" i="12"/>
  <c r="Y33" i="12"/>
  <c r="T33" i="12"/>
  <c r="O33" i="12"/>
  <c r="J33" i="12"/>
  <c r="E33" i="12"/>
  <c r="AD30" i="12"/>
  <c r="Y30" i="12"/>
  <c r="T30" i="12"/>
  <c r="O30" i="12"/>
  <c r="J30" i="12"/>
  <c r="E30" i="12"/>
  <c r="AD20" i="12"/>
  <c r="Y20" i="12"/>
  <c r="T20" i="12"/>
  <c r="O20" i="12"/>
  <c r="J20" i="12"/>
  <c r="E20" i="12"/>
  <c r="T17" i="12"/>
  <c r="O17" i="12"/>
  <c r="J17" i="12"/>
  <c r="E17" i="12"/>
  <c r="AD14" i="12"/>
  <c r="Y14" i="12"/>
  <c r="T14" i="12"/>
  <c r="O14" i="12"/>
  <c r="J14" i="12"/>
  <c r="E14" i="12"/>
  <c r="AD11" i="12"/>
  <c r="Y11" i="12"/>
  <c r="T11" i="12"/>
  <c r="BJ11" i="12" s="1"/>
  <c r="O11" i="12"/>
  <c r="J11" i="12"/>
  <c r="E11" i="12"/>
  <c r="AD8" i="12"/>
  <c r="Y8" i="12"/>
  <c r="T8" i="12"/>
  <c r="O8" i="12"/>
  <c r="J8" i="12"/>
  <c r="E8" i="12"/>
  <c r="BR138" i="12"/>
  <c r="AX132" i="12"/>
  <c r="BN11" i="12" l="1"/>
  <c r="BR104" i="12"/>
  <c r="BS104" i="12" s="1"/>
  <c r="BS110" i="12"/>
  <c r="BT110" i="12" s="1"/>
  <c r="BN110" i="12"/>
  <c r="BN107" i="12"/>
  <c r="BR107" i="12"/>
  <c r="BS107" i="12" s="1"/>
  <c r="BT107" i="12" s="1"/>
  <c r="BJ116" i="12"/>
  <c r="BB132" i="12"/>
  <c r="BN36" i="12"/>
  <c r="BN132" i="12"/>
  <c r="BS14" i="12"/>
  <c r="BT14" i="12" s="1"/>
  <c r="BS11" i="12"/>
  <c r="BT11" i="12" s="1"/>
  <c r="BJ14" i="12"/>
  <c r="BF104" i="12"/>
  <c r="BJ132" i="12"/>
  <c r="AX36" i="12"/>
  <c r="BB42" i="12"/>
  <c r="BJ64" i="12"/>
  <c r="BR55" i="12"/>
  <c r="BR67" i="12"/>
  <c r="BF126" i="12"/>
  <c r="BJ20" i="12"/>
  <c r="BF86" i="12"/>
  <c r="BB135" i="12"/>
  <c r="BN39" i="12"/>
  <c r="BJ39" i="12"/>
  <c r="BF138" i="12"/>
  <c r="BB138" i="12"/>
  <c r="BS20" i="12"/>
  <c r="BT20" i="12" s="1"/>
  <c r="BR39" i="12"/>
  <c r="BJ8" i="12"/>
  <c r="BF116" i="12"/>
  <c r="BF113" i="12"/>
  <c r="BF107" i="12"/>
  <c r="AX104" i="12"/>
  <c r="BJ104" i="12"/>
  <c r="BB14" i="12"/>
  <c r="BB107" i="12"/>
  <c r="BJ110" i="12"/>
  <c r="BJ129" i="12"/>
  <c r="BN55" i="12"/>
  <c r="BR33" i="12"/>
  <c r="BN77" i="12"/>
  <c r="BR113" i="12"/>
  <c r="BB89" i="12"/>
  <c r="AX17" i="12"/>
  <c r="BB36" i="12"/>
  <c r="AX42" i="12"/>
  <c r="AX77" i="12"/>
  <c r="BB113" i="12"/>
  <c r="AX126" i="12"/>
  <c r="BJ135" i="12"/>
  <c r="AX138" i="12"/>
  <c r="AX58" i="12"/>
  <c r="BB61" i="12"/>
  <c r="AX67" i="12"/>
  <c r="BF36" i="12"/>
  <c r="BJ89" i="12"/>
  <c r="BB110" i="12"/>
  <c r="BR61" i="12"/>
  <c r="BR89" i="12"/>
  <c r="BN86" i="12"/>
  <c r="AX64" i="12"/>
  <c r="BF83" i="12"/>
  <c r="BN64" i="12"/>
  <c r="BN116" i="12"/>
  <c r="BB11" i="12"/>
  <c r="AX39" i="12"/>
  <c r="BF42" i="12"/>
  <c r="BF58" i="12"/>
  <c r="BB64" i="12"/>
  <c r="BJ67" i="12"/>
  <c r="BB104" i="12"/>
  <c r="BR116" i="12"/>
  <c r="BS116" i="12" s="1"/>
  <c r="BT116" i="12" s="1"/>
  <c r="AX33" i="12"/>
  <c r="BB39" i="12"/>
  <c r="BJ42" i="12"/>
  <c r="BJ55" i="12"/>
  <c r="AX61" i="12"/>
  <c r="BF64" i="12"/>
  <c r="BB83" i="12"/>
  <c r="AX89" i="12"/>
  <c r="BN14" i="12"/>
  <c r="BJ17" i="12"/>
  <c r="BR36" i="12"/>
  <c r="BN58" i="12"/>
  <c r="BN89" i="12"/>
  <c r="AX14" i="12"/>
  <c r="BF8" i="12"/>
  <c r="BF20" i="12"/>
  <c r="BF67" i="12"/>
  <c r="BJ86" i="12"/>
  <c r="BB129" i="12"/>
  <c r="BF135" i="12"/>
  <c r="BJ138" i="12"/>
  <c r="BR86" i="12"/>
  <c r="BR94" i="12" s="1"/>
  <c r="BN33" i="12"/>
  <c r="BN129" i="12"/>
  <c r="BJ58" i="12"/>
  <c r="BF14" i="12"/>
  <c r="AX30" i="12"/>
  <c r="BB33" i="12"/>
  <c r="BJ36" i="12"/>
  <c r="AX55" i="12"/>
  <c r="AX86" i="12"/>
  <c r="BF89" i="12"/>
  <c r="BJ30" i="12"/>
  <c r="BN104" i="12"/>
  <c r="BF17" i="12"/>
  <c r="BN17" i="12"/>
  <c r="AX20" i="12"/>
  <c r="BB30" i="12"/>
  <c r="BF33" i="12"/>
  <c r="BF39" i="12"/>
  <c r="BF77" i="12"/>
  <c r="AX11" i="12"/>
  <c r="BB8" i="12"/>
  <c r="BF11" i="12"/>
  <c r="BB20" i="12"/>
  <c r="BF30" i="12"/>
  <c r="BJ33" i="12"/>
  <c r="BJ61" i="12"/>
  <c r="BB67" i="12"/>
  <c r="BJ113" i="12"/>
  <c r="AX129" i="12"/>
  <c r="BN8" i="12"/>
  <c r="BN20" i="12"/>
  <c r="BN61" i="12"/>
  <c r="BR64" i="12"/>
  <c r="BN67" i="12"/>
  <c r="BN83" i="12"/>
  <c r="BR135" i="12"/>
  <c r="BF55" i="12"/>
  <c r="BB55" i="12"/>
  <c r="BR47" i="12"/>
  <c r="BS30" i="12" s="1"/>
  <c r="BJ83" i="12"/>
  <c r="BB77" i="12"/>
  <c r="AX83" i="12"/>
  <c r="BJ77" i="12"/>
  <c r="BB86" i="12"/>
  <c r="BB126" i="12"/>
  <c r="BB17" i="12"/>
  <c r="BF61" i="12"/>
  <c r="BN30" i="12"/>
  <c r="BB116" i="12"/>
  <c r="BR132" i="12"/>
  <c r="BS42" i="12" l="1"/>
  <c r="BO58" i="12"/>
  <c r="BP58" i="12" s="1"/>
  <c r="BO77" i="12"/>
  <c r="BS33" i="12"/>
  <c r="BO132" i="12"/>
  <c r="BP132" i="12" s="1"/>
  <c r="BS36" i="12"/>
  <c r="BO61" i="12"/>
  <c r="BP61" i="12" s="1"/>
  <c r="BO64" i="12"/>
  <c r="BP64" i="12" s="1"/>
  <c r="BO55" i="12"/>
  <c r="BO83" i="12"/>
  <c r="BP83" i="12" s="1"/>
  <c r="BS17" i="12"/>
  <c r="BT17" i="12" s="1"/>
  <c r="BS8" i="12"/>
  <c r="BS39" i="12"/>
  <c r="BR120" i="12"/>
  <c r="AY17" i="12"/>
  <c r="BO8" i="12"/>
  <c r="BP8" i="12" s="1"/>
  <c r="AY86" i="12"/>
  <c r="AY8" i="12"/>
  <c r="AZ8" i="12" s="1"/>
  <c r="BO33" i="12"/>
  <c r="BP33" i="12" s="1"/>
  <c r="AY55" i="12"/>
  <c r="BG64" i="12"/>
  <c r="BG77" i="12"/>
  <c r="AY30" i="12"/>
  <c r="AZ30" i="12" s="1"/>
  <c r="BJ24" i="12"/>
  <c r="BG61" i="12"/>
  <c r="BC107" i="12"/>
  <c r="BG126" i="12"/>
  <c r="BC126" i="12"/>
  <c r="BD126" i="12" s="1"/>
  <c r="BF142" i="12"/>
  <c r="BG107" i="12" s="1"/>
  <c r="BG135" i="12"/>
  <c r="BG58" i="12"/>
  <c r="BC138" i="12"/>
  <c r="BO30" i="12"/>
  <c r="BN71" i="12"/>
  <c r="BJ47" i="12"/>
  <c r="BK11" i="12" s="1"/>
  <c r="BL11" i="12" s="1"/>
  <c r="BK30" i="12"/>
  <c r="BJ120" i="12"/>
  <c r="BG113" i="12"/>
  <c r="BF120" i="12"/>
  <c r="AX142" i="12"/>
  <c r="BR71" i="12"/>
  <c r="BN94" i="12"/>
  <c r="BO80" i="12" s="1"/>
  <c r="BP80" i="12" s="1"/>
  <c r="BB47" i="12"/>
  <c r="BC11" i="12" s="1"/>
  <c r="BD11" i="12" s="1"/>
  <c r="BJ71" i="12"/>
  <c r="AX120" i="12"/>
  <c r="BN120" i="12"/>
  <c r="BN24" i="12"/>
  <c r="BJ142" i="12"/>
  <c r="BK104" i="12" s="1"/>
  <c r="BF47" i="12"/>
  <c r="BG42" i="12" s="1"/>
  <c r="BN142" i="12"/>
  <c r="BO104" i="12" s="1"/>
  <c r="BF24" i="12"/>
  <c r="BF94" i="12"/>
  <c r="BG80" i="12" s="1"/>
  <c r="AX47" i="12"/>
  <c r="AY20" i="12" s="1"/>
  <c r="BR24" i="12"/>
  <c r="AX94" i="12"/>
  <c r="AY80" i="12" s="1"/>
  <c r="BB24" i="12"/>
  <c r="BF71" i="12"/>
  <c r="BB120" i="12"/>
  <c r="BB94" i="12"/>
  <c r="BC67" i="12" s="1"/>
  <c r="AX71" i="12"/>
  <c r="BN47" i="12"/>
  <c r="BO39" i="12" s="1"/>
  <c r="BP39" i="12" s="1"/>
  <c r="BB142" i="12"/>
  <c r="BC132" i="12" s="1"/>
  <c r="BJ94" i="12"/>
  <c r="BK80" i="12" s="1"/>
  <c r="BL80" i="12" s="1"/>
  <c r="AX24" i="12"/>
  <c r="BR142" i="12"/>
  <c r="BB71" i="12"/>
  <c r="BO116" i="12" l="1"/>
  <c r="BO129" i="12"/>
  <c r="BP129" i="12" s="1"/>
  <c r="BG11" i="12"/>
  <c r="BG14" i="12"/>
  <c r="BC116" i="12"/>
  <c r="AY42" i="12"/>
  <c r="AZ42" i="12" s="1"/>
  <c r="AY36" i="12"/>
  <c r="AZ36" i="12" s="1"/>
  <c r="AY11" i="12"/>
  <c r="BK14" i="12"/>
  <c r="BL14" i="12" s="1"/>
  <c r="BK61" i="12"/>
  <c r="BL61" i="12" s="1"/>
  <c r="BG67" i="12"/>
  <c r="AY61" i="12"/>
  <c r="AY67" i="12"/>
  <c r="BK55" i="12"/>
  <c r="BG83" i="12"/>
  <c r="BH83" i="12" s="1"/>
  <c r="BO86" i="12"/>
  <c r="BP86" i="12" s="1"/>
  <c r="BO89" i="12"/>
  <c r="BP89" i="12" s="1"/>
  <c r="BK42" i="12"/>
  <c r="BK110" i="12"/>
  <c r="BL110" i="12" s="1"/>
  <c r="BC135" i="12"/>
  <c r="BG116" i="12"/>
  <c r="BH116" i="12" s="1"/>
  <c r="BK89" i="12"/>
  <c r="BO107" i="12"/>
  <c r="BP107" i="12" s="1"/>
  <c r="BO135" i="12"/>
  <c r="BP135" i="12" s="1"/>
  <c r="BO110" i="12"/>
  <c r="BP110" i="12" s="1"/>
  <c r="BO126" i="12"/>
  <c r="BO138" i="12"/>
  <c r="BP138" i="12" s="1"/>
  <c r="BO113" i="12"/>
  <c r="BP113" i="12" s="1"/>
  <c r="BK58" i="12"/>
  <c r="BL58" i="12" s="1"/>
  <c r="BC129" i="12"/>
  <c r="BK67" i="12"/>
  <c r="AY39" i="12"/>
  <c r="AZ39" i="12" s="1"/>
  <c r="BC110" i="12"/>
  <c r="BD110" i="12" s="1"/>
  <c r="AY14" i="12"/>
  <c r="AZ14" i="12" s="1"/>
  <c r="BO67" i="12"/>
  <c r="BC42" i="12"/>
  <c r="BC64" i="12"/>
  <c r="AY116" i="12"/>
  <c r="AZ116" i="12" s="1"/>
  <c r="AY113" i="12"/>
  <c r="AZ113" i="12" s="1"/>
  <c r="AY135" i="12"/>
  <c r="AZ135" i="12" s="1"/>
  <c r="AY132" i="12"/>
  <c r="AZ132" i="12" s="1"/>
  <c r="AY107" i="12"/>
  <c r="AZ107" i="12" s="1"/>
  <c r="AY110" i="12"/>
  <c r="AZ110" i="12" s="1"/>
  <c r="BC8" i="12"/>
  <c r="BK17" i="12"/>
  <c r="BL17" i="12" s="1"/>
  <c r="BC58" i="12"/>
  <c r="BD58" i="12" s="1"/>
  <c r="BC80" i="12"/>
  <c r="BD80" i="12" s="1"/>
  <c r="BC20" i="12"/>
  <c r="BD20" i="12" s="1"/>
  <c r="BC33" i="12"/>
  <c r="BD33" i="12" s="1"/>
  <c r="BG39" i="12"/>
  <c r="BH39" i="12" s="1"/>
  <c r="BK138" i="12"/>
  <c r="BK132" i="12"/>
  <c r="BC39" i="12"/>
  <c r="BD39" i="12" s="1"/>
  <c r="BK20" i="12"/>
  <c r="BL20" i="12" s="1"/>
  <c r="BC61" i="12"/>
  <c r="AY138" i="12"/>
  <c r="AZ138" i="12" s="1"/>
  <c r="AY83" i="12"/>
  <c r="AY129" i="12"/>
  <c r="AZ129" i="12" s="1"/>
  <c r="AY33" i="12"/>
  <c r="AZ33" i="12" s="1"/>
  <c r="AY77" i="12"/>
  <c r="AZ77" i="12" s="1"/>
  <c r="BG17" i="12"/>
  <c r="BK64" i="12"/>
  <c r="BL64" i="12" s="1"/>
  <c r="BK33" i="12"/>
  <c r="BL33" i="12" s="1"/>
  <c r="AY104" i="12"/>
  <c r="BK36" i="12"/>
  <c r="BC89" i="12"/>
  <c r="BG89" i="12"/>
  <c r="BH89" i="12" s="1"/>
  <c r="BG55" i="12"/>
  <c r="BC30" i="12"/>
  <c r="BD30" i="12" s="1"/>
  <c r="BC83" i="12"/>
  <c r="BD83" i="12" s="1"/>
  <c r="BG36" i="12"/>
  <c r="BH36" i="12" s="1"/>
  <c r="BC17" i="12"/>
  <c r="BD17" i="12" s="1"/>
  <c r="BK116" i="12"/>
  <c r="BL116" i="12" s="1"/>
  <c r="BK126" i="12"/>
  <c r="BL126" i="12" s="1"/>
  <c r="BK107" i="12"/>
  <c r="BL107" i="12" s="1"/>
  <c r="BC36" i="12"/>
  <c r="BC77" i="12"/>
  <c r="BC14" i="12"/>
  <c r="BD14" i="12" s="1"/>
  <c r="BG33" i="12"/>
  <c r="BH33" i="12" s="1"/>
  <c r="BK113" i="12"/>
  <c r="BL113" i="12" s="1"/>
  <c r="AY126" i="12"/>
  <c r="AZ126" i="12" s="1"/>
  <c r="AY58" i="12"/>
  <c r="BG30" i="12"/>
  <c r="BG129" i="12"/>
  <c r="BH129" i="12" s="1"/>
  <c r="BG132" i="12"/>
  <c r="BG110" i="12"/>
  <c r="BH110" i="12" s="1"/>
  <c r="BC86" i="12"/>
  <c r="BG8" i="12"/>
  <c r="BH8" i="12" s="1"/>
  <c r="BG138" i="12"/>
  <c r="BK86" i="12"/>
  <c r="AY64" i="12"/>
  <c r="AZ64" i="12" s="1"/>
  <c r="BK39" i="12"/>
  <c r="BL39" i="12" s="1"/>
  <c r="AY89" i="12"/>
  <c r="AZ89" i="12" s="1"/>
  <c r="BG20" i="12"/>
  <c r="BH20" i="12" s="1"/>
  <c r="BO36" i="12"/>
  <c r="BP36" i="12" s="1"/>
  <c r="BO11" i="12"/>
  <c r="BP11" i="12" s="1"/>
  <c r="BG86" i="12"/>
  <c r="BO14" i="12"/>
  <c r="BP14" i="12" s="1"/>
  <c r="BK83" i="12"/>
  <c r="BL83" i="12" s="1"/>
  <c r="BK77" i="12"/>
  <c r="BL77" i="12" s="1"/>
  <c r="BK135" i="12"/>
  <c r="BL135" i="12" s="1"/>
  <c r="BC55" i="12"/>
  <c r="BD55" i="12" s="1"/>
  <c r="BK129" i="12"/>
  <c r="BL129" i="12" s="1"/>
  <c r="BC113" i="12"/>
  <c r="BD113" i="12" s="1"/>
  <c r="BO17" i="12"/>
  <c r="BC104" i="12"/>
  <c r="BO20" i="12"/>
  <c r="BP20" i="12" s="1"/>
  <c r="BK8" i="12"/>
  <c r="BL8" i="12" s="1"/>
  <c r="BG104" i="12"/>
  <c r="BH104" i="12" s="1"/>
  <c r="AZ55" i="12"/>
  <c r="BA55" i="12" s="1"/>
  <c r="AZ11" i="12"/>
  <c r="BP104" i="12"/>
  <c r="BP55" i="12"/>
  <c r="BH132" i="12"/>
  <c r="BT55" i="12"/>
  <c r="BH64" i="12"/>
  <c r="BL132" i="12"/>
  <c r="BH86" i="12"/>
  <c r="BD135" i="12"/>
  <c r="BD42" i="12"/>
  <c r="BH138" i="12"/>
  <c r="BD104" i="12"/>
  <c r="BT126" i="12"/>
  <c r="BD132" i="12"/>
  <c r="BP126" i="12"/>
  <c r="BH126" i="12"/>
  <c r="BL55" i="12"/>
  <c r="AZ17" i="12"/>
  <c r="BD107" i="12"/>
  <c r="BL104" i="12"/>
  <c r="AZ80" i="12"/>
  <c r="BT30" i="12"/>
  <c r="BO42" i="12"/>
  <c r="BT77" i="12"/>
  <c r="BT104" i="12"/>
  <c r="BU104" i="12" s="1"/>
  <c r="BD138" i="12"/>
  <c r="BP77" i="12"/>
  <c r="BH107" i="12"/>
  <c r="BH58" i="12"/>
  <c r="AZ20" i="12"/>
  <c r="BL36" i="12"/>
  <c r="BH135" i="12"/>
  <c r="BD8" i="12"/>
  <c r="AZ86" i="12"/>
  <c r="BL138" i="12"/>
  <c r="BD116" i="12"/>
  <c r="BP30" i="12"/>
  <c r="BT8" i="12"/>
  <c r="BH11" i="12"/>
  <c r="BH67" i="12"/>
  <c r="BH14" i="12"/>
  <c r="BH30" i="12"/>
  <c r="AZ83" i="12"/>
  <c r="BL30" i="12"/>
  <c r="BU56" i="12" l="1"/>
  <c r="BT156" i="12" s="1"/>
  <c r="BU9" i="12"/>
  <c r="BS156" i="12" s="1"/>
  <c r="BA77" i="12"/>
  <c r="AZ151" i="12" s="1"/>
  <c r="BA104" i="12"/>
  <c r="BA155" i="12" s="1"/>
  <c r="BE104" i="12"/>
  <c r="BE155" i="12" s="1"/>
  <c r="BU55" i="12"/>
  <c r="BT155" i="12" s="1"/>
  <c r="BU127" i="12"/>
  <c r="BU152" i="12" s="1"/>
  <c r="BM77" i="12"/>
  <c r="BL151" i="12" s="1"/>
  <c r="BM55" i="12"/>
  <c r="BL155" i="12" s="1"/>
  <c r="BM9" i="12"/>
  <c r="BK156" i="12" s="1"/>
  <c r="BI104" i="12"/>
  <c r="BI155" i="12" s="1"/>
  <c r="BI126" i="12"/>
  <c r="BI151" i="12" s="1"/>
  <c r="BI55" i="12"/>
  <c r="BH155" i="12" s="1"/>
  <c r="BI56" i="12"/>
  <c r="BH156" i="12" s="1"/>
  <c r="BM104" i="12"/>
  <c r="BM155" i="12" s="1"/>
  <c r="BA78" i="12"/>
  <c r="AZ152" i="12" s="1"/>
  <c r="BE55" i="12"/>
  <c r="BD155" i="12" s="1"/>
  <c r="BQ104" i="12"/>
  <c r="BQ155" i="12" s="1"/>
  <c r="BA30" i="12"/>
  <c r="AY151" i="12" s="1"/>
  <c r="BM8" i="12"/>
  <c r="BK155" i="12" s="1"/>
  <c r="BA9" i="12"/>
  <c r="AY156" i="12" s="1"/>
  <c r="BM105" i="12"/>
  <c r="BM156" i="12" s="1"/>
  <c r="BI77" i="12"/>
  <c r="BH151" i="12" s="1"/>
  <c r="BQ56" i="12"/>
  <c r="BP156" i="12" s="1"/>
  <c r="BU77" i="12"/>
  <c r="BT151" i="12" s="1"/>
  <c r="BI31" i="12"/>
  <c r="BG152" i="12" s="1"/>
  <c r="BE105" i="12"/>
  <c r="BE156" i="12" s="1"/>
  <c r="BQ126" i="12"/>
  <c r="BQ151" i="12" s="1"/>
  <c r="BI127" i="12"/>
  <c r="BI152" i="12" s="1"/>
  <c r="BI105" i="12"/>
  <c r="BI156" i="12" s="1"/>
  <c r="BQ55" i="12"/>
  <c r="BP155" i="12" s="1"/>
  <c r="BU155" i="12"/>
  <c r="BA127" i="12"/>
  <c r="BA152" i="12" s="1"/>
  <c r="BQ78" i="12"/>
  <c r="BP152" i="12" s="1"/>
  <c r="AZ155" i="12"/>
  <c r="BE8" i="12"/>
  <c r="BC155" i="12" s="1"/>
  <c r="BQ127" i="12"/>
  <c r="BQ152" i="12" s="1"/>
  <c r="BM127" i="12"/>
  <c r="BM152" i="12" s="1"/>
  <c r="BE30" i="12"/>
  <c r="BC151" i="12" s="1"/>
  <c r="BU78" i="12"/>
  <c r="BT152" i="12" s="1"/>
  <c r="BA31" i="12"/>
  <c r="AY152" i="12" s="1"/>
  <c r="BA126" i="12"/>
  <c r="BA151" i="12" s="1"/>
  <c r="BE126" i="12"/>
  <c r="BE151" i="12" s="1"/>
  <c r="BI8" i="12"/>
  <c r="BG155" i="12" s="1"/>
  <c r="BU31" i="12"/>
  <c r="BS152" i="12" s="1"/>
  <c r="BQ77" i="12"/>
  <c r="BP151" i="12" s="1"/>
  <c r="BU30" i="12"/>
  <c r="BS151" i="12" s="1"/>
  <c r="BQ31" i="12"/>
  <c r="BO152" i="12" s="1"/>
  <c r="BQ9" i="12"/>
  <c r="BO156" i="12" s="1"/>
  <c r="BU126" i="12"/>
  <c r="BU151" i="12" s="1"/>
  <c r="BI30" i="12"/>
  <c r="BG151" i="12" s="1"/>
  <c r="BE78" i="12"/>
  <c r="BD152" i="12" s="1"/>
  <c r="BA105" i="12"/>
  <c r="BA156" i="12" s="1"/>
  <c r="BM31" i="12"/>
  <c r="BK152" i="12" s="1"/>
  <c r="BE77" i="12"/>
  <c r="BD151" i="12" s="1"/>
  <c r="BM56" i="12"/>
  <c r="BL156" i="12" s="1"/>
  <c r="BU8" i="12"/>
  <c r="BS155" i="12" s="1"/>
  <c r="BQ8" i="12"/>
  <c r="BO155" i="12" s="1"/>
  <c r="BE9" i="12"/>
  <c r="BC156" i="12" s="1"/>
  <c r="BM30" i="12"/>
  <c r="BK151" i="12" s="1"/>
  <c r="BM78" i="12"/>
  <c r="BL152" i="12" s="1"/>
  <c r="BE127" i="12"/>
  <c r="BE152" i="12" s="1"/>
  <c r="BE31" i="12"/>
  <c r="BC152" i="12" s="1"/>
  <c r="BM126" i="12"/>
  <c r="BM151" i="12" s="1"/>
  <c r="BA56" i="12"/>
  <c r="AZ156" i="12" s="1"/>
  <c r="BQ30" i="12"/>
  <c r="BO151" i="12" s="1"/>
  <c r="BQ105" i="12"/>
  <c r="BQ156" i="12" s="1"/>
  <c r="BU105" i="12"/>
  <c r="BU156" i="12" s="1"/>
  <c r="BI78" i="12"/>
  <c r="BH152" i="12" s="1"/>
  <c r="BA8" i="12"/>
  <c r="AY155" i="12" s="1"/>
  <c r="BI9" i="12"/>
  <c r="BG156" i="12" s="1"/>
  <c r="BE56" i="12"/>
  <c r="BD156" i="12" s="1"/>
</calcChain>
</file>

<file path=xl/sharedStrings.xml><?xml version="1.0" encoding="utf-8"?>
<sst xmlns="http://schemas.openxmlformats.org/spreadsheetml/2006/main" count="2060" uniqueCount="65">
  <si>
    <t>2△△Ct</t>
  </si>
  <si>
    <t>Treshold</t>
  </si>
  <si>
    <t>N° cicli</t>
  </si>
  <si>
    <t>Campione</t>
  </si>
  <si>
    <t>Primer</t>
  </si>
  <si>
    <t>Ct</t>
  </si>
  <si>
    <t>Media</t>
  </si>
  <si>
    <t>SOD2</t>
  </si>
  <si>
    <t>GPX1</t>
  </si>
  <si>
    <t>GPX4</t>
  </si>
  <si>
    <t>SOD1</t>
  </si>
  <si>
    <t>GAPDH</t>
  </si>
  <si>
    <t>△Ct SOD1</t>
  </si>
  <si>
    <t>△△CtSOD1</t>
  </si>
  <si>
    <t>2△△CtSOD1</t>
  </si>
  <si>
    <t>△Ct SOD2</t>
  </si>
  <si>
    <t>△△CtSOD2</t>
  </si>
  <si>
    <t>2△△CtSOD2</t>
  </si>
  <si>
    <t>2△△CtSOD2 Med</t>
  </si>
  <si>
    <t>2△△CtSOD1 Med</t>
  </si>
  <si>
    <t>△Ct SOD1 Med</t>
  </si>
  <si>
    <t>△Ct SOD2 Med</t>
  </si>
  <si>
    <t>△Ct GPX1</t>
  </si>
  <si>
    <t>△Ct GPX4</t>
  </si>
  <si>
    <t>△△CtGPX4</t>
  </si>
  <si>
    <t>2△△CtGPX4</t>
  </si>
  <si>
    <t>△△CtGPX1</t>
  </si>
  <si>
    <t>2△△CtGPX1</t>
  </si>
  <si>
    <t>2△△CtGPX1 Med</t>
  </si>
  <si>
    <t>△Ct GPX1 Med</t>
  </si>
  <si>
    <t>△Ct GPX4 Med</t>
  </si>
  <si>
    <t>2△△CtGPX4 Med</t>
  </si>
  <si>
    <t>TEMPERATURA DI +1</t>
  </si>
  <si>
    <t>CONTROLLO 5GG</t>
  </si>
  <si>
    <t>TEMPERATURA +2</t>
  </si>
  <si>
    <t>CONTROLLO 10 GG</t>
  </si>
  <si>
    <t>TEMPERATURA +3</t>
  </si>
  <si>
    <t>CONTROLLO 15 GG</t>
  </si>
  <si>
    <t>TH= 0.3</t>
  </si>
  <si>
    <t>1 Cu</t>
  </si>
  <si>
    <t>2 Cu</t>
  </si>
  <si>
    <t>3 Cu</t>
  </si>
  <si>
    <t>4 Cu</t>
  </si>
  <si>
    <t>5 Cu</t>
  </si>
  <si>
    <t>GAPDH per sod2 e gpx4</t>
  </si>
  <si>
    <t>GAPDH per sod1 e gpx1</t>
  </si>
  <si>
    <t>CINQUE</t>
  </si>
  <si>
    <t>DIECI</t>
  </si>
  <si>
    <t>QUINDICI</t>
  </si>
  <si>
    <t>T+1</t>
  </si>
  <si>
    <t>T+2</t>
  </si>
  <si>
    <t>T+3</t>
  </si>
  <si>
    <t>△Ct Prdx3</t>
  </si>
  <si>
    <t>△△Ctprdx3</t>
  </si>
  <si>
    <t>2△△Ctprdx3</t>
  </si>
  <si>
    <t>2△△Ctprdx3 Med</t>
  </si>
  <si>
    <t>△Ct prdx5</t>
  </si>
  <si>
    <t>△△Ctprdx5</t>
  </si>
  <si>
    <t>2△△Ctprdx5</t>
  </si>
  <si>
    <t>2△△Ctprdx5 Med</t>
  </si>
  <si>
    <t>△Ct Prdx3 Med</t>
  </si>
  <si>
    <t>△Ct Prdx5 Med</t>
  </si>
  <si>
    <t>PRDX3</t>
  </si>
  <si>
    <t>PRDX5</t>
  </si>
  <si>
    <t>GAPDH per PRDX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</si>
</sst>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2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2" fillId="2" borderId="0" applyNumberFormat="0" applyBorder="0" applyAlignment="0" applyProtection="0"/>
  </cellStyleXfs>
  <cellXfs count="66">
    <xf numFmtId="0" fontId="0" fillId="0" borderId="0" xfId="0"/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1" fillId="0" borderId="0" xfId="0" applyFont="1" applyFill="1"/>
    <xf numFmtId="0" fontId="0" fillId="0" borderId="7" xfId="0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2" fontId="0" fillId="0" borderId="3" xfId="0" applyNumberForma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164" fontId="0" fillId="0" borderId="0" xfId="0" applyNumberFormat="1" applyFill="1"/>
    <xf numFmtId="166" fontId="0" fillId="0" borderId="3" xfId="0" applyNumberForma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" fillId="0" borderId="0" xfId="1" applyNumberFormat="1" applyFont="1" applyFill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4" fontId="0" fillId="0" borderId="16" xfId="0" applyNumberForma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5" fontId="0" fillId="0" borderId="20" xfId="0" applyNumberFormat="1" applyFill="1" applyBorder="1" applyAlignment="1">
      <alignment horizontal="center" vertical="center"/>
    </xf>
    <xf numFmtId="165" fontId="0" fillId="0" borderId="21" xfId="0" applyNumberFormat="1" applyFill="1" applyBorder="1" applyAlignment="1">
      <alignment horizontal="center" vertical="center"/>
    </xf>
    <xf numFmtId="165" fontId="0" fillId="0" borderId="22" xfId="0" applyNumberFormat="1" applyFill="1" applyBorder="1" applyAlignment="1">
      <alignment horizontal="center" vertical="center"/>
    </xf>
    <xf numFmtId="165" fontId="0" fillId="0" borderId="23" xfId="0" applyNumberFormat="1" applyFill="1" applyBorder="1" applyAlignment="1">
      <alignment horizontal="center" vertical="center"/>
    </xf>
    <xf numFmtId="165" fontId="0" fillId="0" borderId="0" xfId="0" applyNumberFormat="1" applyFill="1" applyAlignment="1">
      <alignment horizontal="center" vertical="center"/>
    </xf>
    <xf numFmtId="165" fontId="0" fillId="0" borderId="24" xfId="0" applyNumberFormat="1" applyFill="1" applyBorder="1" applyAlignment="1">
      <alignment horizontal="center" vertical="center"/>
    </xf>
    <xf numFmtId="165" fontId="2" fillId="0" borderId="24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2" fontId="12" fillId="0" borderId="0" xfId="2" applyNumberFormat="1" applyFill="1" applyAlignment="1">
      <alignment horizontal="center" vertical="center"/>
    </xf>
    <xf numFmtId="2" fontId="0" fillId="0" borderId="24" xfId="0" applyNumberFormat="1" applyFill="1" applyBorder="1" applyAlignment="1">
      <alignment horizontal="center" vertical="center"/>
    </xf>
    <xf numFmtId="164" fontId="0" fillId="0" borderId="24" xfId="0" applyNumberFormat="1" applyFill="1" applyBorder="1" applyAlignment="1">
      <alignment horizontal="center" vertical="center"/>
    </xf>
    <xf numFmtId="2" fontId="0" fillId="0" borderId="23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</cellXfs>
  <cellStyles count="3">
    <cellStyle name="Normale" xfId="0" builtinId="0"/>
    <cellStyle name="Normale 2" xfId="1" xr:uid="{00000000-0005-0000-0000-000001000000}"/>
    <cellStyle name="Valore non valido" xfId="2" builtinId="27"/>
  </cellStyles>
  <dxfs count="27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Medium7"/>
  <colors>
    <mruColors>
      <color rgb="FFC75A11"/>
      <color rgb="FFA5A5A5"/>
      <color rgb="FFC65A11"/>
      <color rgb="FFFF9900"/>
      <color rgb="FFFFD579"/>
      <color rgb="FFFFFD78"/>
      <color rgb="FF99FF99"/>
      <color rgb="FFFF9999"/>
      <color rgb="FFD5FC79"/>
      <color rgb="FFFF2F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05884259319951"/>
          <c:y val="0.117512494949973"/>
          <c:w val="0.82042307627008149"/>
          <c:h val="0.75741543545541934"/>
        </c:manualLayout>
      </c:layout>
      <c:barChart>
        <c:barDir val="col"/>
        <c:grouping val="clustered"/>
        <c:varyColors val="0"/>
        <c:ser>
          <c:idx val="0"/>
          <c:order val="0"/>
          <c:tx>
            <c:v>MT1</c:v>
          </c:tx>
          <c:spPr>
            <a:solidFill>
              <a:schemeClr val="accent6"/>
            </a:solidFill>
            <a:ln w="38100">
              <a:solidFill>
                <a:schemeClr val="accent6">
                  <a:lumMod val="75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'Dati Tesi'!#REF!</c:f>
                <c:numCache>
                  <c:formatCode>General</c:formatCode>
                  <c:ptCount val="3"/>
                  <c:pt idx="0">
                    <c:v>27.867185836449188</c:v>
                  </c:pt>
                  <c:pt idx="1">
                    <c:v>3.4533831888307116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'Dati Tesi'!#REF!</c:f>
              <c:numCache>
                <c:formatCode>0.00</c:formatCode>
                <c:ptCount val="3"/>
                <c:pt idx="0">
                  <c:v>1522.3562703070425</c:v>
                </c:pt>
                <c:pt idx="1">
                  <c:v>21.186397763578626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'Dati Tesi'!#REF!</c15:sqref>
                        </c15:formulaRef>
                      </c:ext>
                    </c:extLst>
                    <c:strCache>
                      <c:ptCount val="2"/>
                      <c:pt idx="0">
                        <c:v>Muscolo</c:v>
                      </c:pt>
                      <c:pt idx="1">
                        <c:v>Fegato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771D-47E5-80E0-A6A7DCAB3B3B}"/>
            </c:ext>
          </c:extLst>
        </c:ser>
        <c:ser>
          <c:idx val="1"/>
          <c:order val="1"/>
          <c:tx>
            <c:v>MT2</c:v>
          </c:tx>
          <c:spPr>
            <a:solidFill>
              <a:schemeClr val="accent2"/>
            </a:solidFill>
            <a:ln w="38100"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'Dati Tesi'!#REF!</c:f>
                <c:numCache>
                  <c:formatCode>General</c:formatCode>
                  <c:ptCount val="3"/>
                  <c:pt idx="0">
                    <c:v>651.73062566591102</c:v>
                  </c:pt>
                  <c:pt idx="1">
                    <c:v>19.446353308990993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75000"/>
                    <a:lumOff val="25000"/>
                  </a:schemeClr>
                </a:solidFill>
                <a:round/>
              </a:ln>
              <a:effectLst/>
            </c:spPr>
          </c:errBars>
          <c:val>
            <c:numRef>
              <c:f>'Dati Tesi'!#REF!</c:f>
              <c:numCache>
                <c:formatCode>0.00</c:formatCode>
                <c:ptCount val="3"/>
                <c:pt idx="0">
                  <c:v>2266.961924117064</c:v>
                </c:pt>
                <c:pt idx="1">
                  <c:v>77.495704710694795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'Dati Tesi'!#REF!</c15:sqref>
                        </c15:formulaRef>
                      </c:ext>
                    </c:extLst>
                    <c:strCache>
                      <c:ptCount val="2"/>
                      <c:pt idx="0">
                        <c:v>Muscolo</c:v>
                      </c:pt>
                      <c:pt idx="1">
                        <c:v>Fegato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1-771D-47E5-80E0-A6A7DCAB3B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624384"/>
        <c:axId val="112625920"/>
      </c:barChart>
      <c:catAx>
        <c:axId val="11262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625920"/>
        <c:crosses val="autoZero"/>
        <c:auto val="1"/>
        <c:lblAlgn val="ctr"/>
        <c:lblOffset val="100"/>
        <c:noMultiLvlLbl val="0"/>
      </c:catAx>
      <c:valAx>
        <c:axId val="112625920"/>
        <c:scaling>
          <c:orientation val="minMax"/>
          <c:max val="3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2624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rgb="FF0070C0"/>
  </sheetPr>
  <sheetViews>
    <sheetView zoomScale="11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218" cy="6061849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E555-871F-9241-B967-1BB38774B976}">
  <sheetPr>
    <tabColor theme="9" tint="-0.249977111117893"/>
  </sheetPr>
  <dimension ref="B2:CX185"/>
  <sheetViews>
    <sheetView tabSelected="1" zoomScale="75" zoomScaleNormal="100" workbookViewId="0">
      <selection activeCell="AX8" sqref="AX8"/>
    </sheetView>
  </sheetViews>
  <sheetFormatPr baseColWidth="10" defaultColWidth="10.83203125" defaultRowHeight="16" x14ac:dyDescent="0.2"/>
  <cols>
    <col min="1" max="1" width="5.1640625" style="1" customWidth="1"/>
    <col min="2" max="2" width="10.83203125" style="1"/>
    <col min="3" max="3" width="9.33203125" style="1" customWidth="1"/>
    <col min="4" max="5" width="10.83203125" style="1"/>
    <col min="6" max="6" width="4.33203125" style="1" customWidth="1"/>
    <col min="7" max="7" width="10.83203125" style="1"/>
    <col min="8" max="8" width="9" style="1" customWidth="1"/>
    <col min="9" max="10" width="10.83203125" style="1"/>
    <col min="11" max="11" width="4.5" style="1" customWidth="1"/>
    <col min="12" max="12" width="10.83203125" style="1"/>
    <col min="13" max="13" width="9.1640625" style="1" customWidth="1"/>
    <col min="14" max="14" width="10.83203125" style="1"/>
    <col min="15" max="15" width="11.6640625" style="1" bestFit="1" customWidth="1"/>
    <col min="16" max="16" width="5.5" style="5" customWidth="1"/>
    <col min="17" max="20" width="11.6640625" style="5" customWidth="1"/>
    <col min="21" max="21" width="5.6640625" style="5" customWidth="1"/>
    <col min="22" max="25" width="11.6640625" style="5" customWidth="1"/>
    <col min="26" max="26" width="6.33203125" style="5" customWidth="1"/>
    <col min="27" max="31" width="11.6640625" style="5" customWidth="1"/>
    <col min="32" max="32" width="15.1640625" style="5" customWidth="1"/>
    <col min="33" max="33" width="12.1640625" style="5" customWidth="1"/>
    <col min="34" max="34" width="15.6640625" style="5" customWidth="1"/>
    <col min="35" max="35" width="10.1640625" style="5" customWidth="1"/>
    <col min="36" max="36" width="10.6640625" style="5" customWidth="1"/>
    <col min="37" max="37" width="10.5" style="5" customWidth="1"/>
    <col min="38" max="38" width="10.1640625" style="5" customWidth="1"/>
    <col min="39" max="39" width="17" style="5" customWidth="1"/>
    <col min="40" max="40" width="11.83203125" style="5" customWidth="1"/>
    <col min="41" max="41" width="11.6640625" style="5" customWidth="1"/>
    <col min="42" max="42" width="14.5" style="5" customWidth="1"/>
    <col min="43" max="43" width="10.83203125" style="5" customWidth="1"/>
    <col min="44" max="44" width="14" style="5" customWidth="1"/>
    <col min="45" max="45" width="12.83203125" style="5" customWidth="1"/>
    <col min="46" max="46" width="11.6640625" style="5" customWidth="1"/>
    <col min="47" max="47" width="4.83203125" style="5" customWidth="1"/>
    <col min="48" max="48" width="8.33203125" style="5" customWidth="1"/>
    <col min="49" max="49" width="12.33203125" style="5" customWidth="1"/>
    <col min="50" max="50" width="15.5" style="1" bestFit="1" customWidth="1"/>
    <col min="51" max="52" width="15.1640625" style="1" customWidth="1"/>
    <col min="53" max="53" width="18.1640625" style="1" bestFit="1" customWidth="1"/>
    <col min="54" max="54" width="16" style="1" bestFit="1" customWidth="1"/>
    <col min="55" max="55" width="14.6640625" style="1" customWidth="1"/>
    <col min="56" max="56" width="15.5" style="1" customWidth="1"/>
    <col min="57" max="57" width="18.6640625" style="1" bestFit="1" customWidth="1"/>
    <col min="58" max="65" width="18.6640625" style="1" customWidth="1"/>
    <col min="66" max="66" width="17.5" style="1" customWidth="1"/>
    <col min="67" max="67" width="17.6640625" style="1" customWidth="1"/>
    <col min="68" max="68" width="18.5" style="1" customWidth="1"/>
    <col min="69" max="69" width="19.1640625" style="1" customWidth="1"/>
    <col min="70" max="70" width="24.5" style="1" customWidth="1"/>
    <col min="71" max="71" width="19.1640625" style="1" customWidth="1"/>
    <col min="72" max="72" width="17.5" style="1" customWidth="1"/>
    <col min="73" max="73" width="19.83203125" style="1" customWidth="1"/>
    <col min="74" max="16384" width="10.83203125" style="1"/>
  </cols>
  <sheetData>
    <row r="2" spans="2:73" ht="24" x14ac:dyDescent="0.2">
      <c r="H2" s="2"/>
      <c r="L2" s="3"/>
      <c r="M2" s="3"/>
      <c r="N2" s="4" t="s">
        <v>32</v>
      </c>
      <c r="O2" s="3"/>
      <c r="P2" s="3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3"/>
      <c r="AG2" s="3"/>
      <c r="AH2" s="4" t="s">
        <v>32</v>
      </c>
      <c r="AI2" s="3"/>
      <c r="AJ2" s="3"/>
      <c r="AK2" s="1"/>
      <c r="AL2" s="1"/>
      <c r="AM2" s="1"/>
      <c r="AN2" s="1"/>
      <c r="AO2" s="1"/>
      <c r="AP2" s="1"/>
      <c r="AQ2" s="1"/>
      <c r="AR2" s="1"/>
      <c r="AS2" s="1"/>
      <c r="AT2" s="1"/>
      <c r="BA2" s="2"/>
      <c r="BB2" s="2" t="s">
        <v>0</v>
      </c>
    </row>
    <row r="3" spans="2:73" x14ac:dyDescent="0.2">
      <c r="B3" s="1" t="s">
        <v>38</v>
      </c>
      <c r="H3" s="2"/>
      <c r="AF3" s="1"/>
      <c r="AG3" s="1"/>
      <c r="AH3" s="1"/>
      <c r="AI3" s="1"/>
      <c r="AX3" s="6" t="s">
        <v>1</v>
      </c>
      <c r="AY3" s="6">
        <v>0.3</v>
      </c>
      <c r="BD3" s="6" t="s">
        <v>2</v>
      </c>
      <c r="BE3" s="7">
        <v>38</v>
      </c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</row>
    <row r="4" spans="2:73" x14ac:dyDescent="0.2">
      <c r="C4" s="2" t="s">
        <v>10</v>
      </c>
      <c r="H4" s="2" t="s">
        <v>7</v>
      </c>
      <c r="M4" s="2" t="s">
        <v>8</v>
      </c>
      <c r="Q4" s="1"/>
      <c r="R4" s="2" t="s">
        <v>9</v>
      </c>
      <c r="S4" s="1"/>
      <c r="T4" s="1"/>
      <c r="V4" s="1"/>
      <c r="W4" s="2" t="s">
        <v>11</v>
      </c>
      <c r="X4" s="1"/>
      <c r="Y4" s="1"/>
      <c r="AA4" s="1"/>
      <c r="AB4" s="2" t="s">
        <v>11</v>
      </c>
      <c r="AC4" s="1"/>
      <c r="AD4" s="1"/>
      <c r="AE4" s="1"/>
      <c r="AF4" s="1"/>
      <c r="AG4" s="2" t="s">
        <v>62</v>
      </c>
      <c r="AH4" s="1"/>
      <c r="AI4" s="1"/>
      <c r="AK4" s="1"/>
      <c r="AL4" s="2" t="s">
        <v>63</v>
      </c>
      <c r="AM4" s="1"/>
      <c r="AN4" s="1"/>
      <c r="AP4" s="1"/>
      <c r="AQ4" s="2" t="s">
        <v>11</v>
      </c>
      <c r="AR4" s="1"/>
      <c r="AS4" s="1"/>
      <c r="AT4" s="1"/>
    </row>
    <row r="5" spans="2:73" ht="17" thickBot="1" x14ac:dyDescent="0.25">
      <c r="Q5" s="1"/>
      <c r="R5" s="1"/>
      <c r="S5" s="1"/>
      <c r="T5" s="1"/>
      <c r="V5" s="1"/>
      <c r="W5" s="1"/>
      <c r="X5" s="1"/>
      <c r="Y5" s="1"/>
      <c r="AA5" s="1"/>
      <c r="AB5" s="1"/>
      <c r="AC5" s="1"/>
      <c r="AD5" s="1"/>
      <c r="AE5" s="1"/>
      <c r="AF5" s="1"/>
      <c r="AG5" s="1"/>
      <c r="AH5" s="1"/>
      <c r="AI5" s="1"/>
      <c r="AK5" s="1"/>
      <c r="AL5" s="1"/>
      <c r="AM5" s="1"/>
      <c r="AN5" s="1"/>
      <c r="AP5" s="1"/>
      <c r="AQ5" s="1"/>
      <c r="AR5" s="1"/>
      <c r="AS5" s="1"/>
      <c r="AT5" s="1"/>
    </row>
    <row r="6" spans="2:73" ht="17" thickBot="1" x14ac:dyDescent="0.25">
      <c r="B6" s="8" t="s">
        <v>3</v>
      </c>
      <c r="C6" s="9" t="s">
        <v>4</v>
      </c>
      <c r="D6" s="9" t="s">
        <v>5</v>
      </c>
      <c r="E6" s="10" t="s">
        <v>6</v>
      </c>
      <c r="G6" s="8" t="s">
        <v>3</v>
      </c>
      <c r="H6" s="9" t="s">
        <v>4</v>
      </c>
      <c r="I6" s="9" t="s">
        <v>5</v>
      </c>
      <c r="J6" s="10" t="s">
        <v>6</v>
      </c>
      <c r="L6" s="8" t="s">
        <v>3</v>
      </c>
      <c r="M6" s="9" t="s">
        <v>4</v>
      </c>
      <c r="N6" s="9" t="s">
        <v>5</v>
      </c>
      <c r="O6" s="10" t="s">
        <v>6</v>
      </c>
      <c r="Q6" s="8" t="s">
        <v>3</v>
      </c>
      <c r="R6" s="9" t="s">
        <v>4</v>
      </c>
      <c r="S6" s="9" t="s">
        <v>5</v>
      </c>
      <c r="T6" s="10" t="s">
        <v>6</v>
      </c>
      <c r="V6" s="8" t="s">
        <v>3</v>
      </c>
      <c r="W6" s="9" t="s">
        <v>4</v>
      </c>
      <c r="X6" s="11" t="s">
        <v>5</v>
      </c>
      <c r="Y6" s="12" t="s">
        <v>6</v>
      </c>
      <c r="AA6" s="8" t="s">
        <v>3</v>
      </c>
      <c r="AB6" s="9" t="s">
        <v>4</v>
      </c>
      <c r="AC6" s="11" t="s">
        <v>5</v>
      </c>
      <c r="AD6" s="12" t="s">
        <v>6</v>
      </c>
      <c r="AE6" s="1"/>
      <c r="AF6" s="8" t="s">
        <v>3</v>
      </c>
      <c r="AG6" s="9" t="s">
        <v>4</v>
      </c>
      <c r="AH6" s="9" t="s">
        <v>5</v>
      </c>
      <c r="AI6" s="10" t="s">
        <v>6</v>
      </c>
      <c r="AK6" s="8" t="s">
        <v>3</v>
      </c>
      <c r="AL6" s="9" t="s">
        <v>4</v>
      </c>
      <c r="AM6" s="9" t="s">
        <v>5</v>
      </c>
      <c r="AN6" s="10" t="s">
        <v>6</v>
      </c>
      <c r="AP6" s="8" t="s">
        <v>3</v>
      </c>
      <c r="AQ6" s="9" t="s">
        <v>4</v>
      </c>
      <c r="AR6" s="11" t="s">
        <v>5</v>
      </c>
      <c r="AS6" s="12" t="s">
        <v>6</v>
      </c>
      <c r="AT6" s="1"/>
      <c r="AV6" s="1"/>
      <c r="AX6" s="12" t="s">
        <v>12</v>
      </c>
      <c r="AY6" s="12" t="s">
        <v>13</v>
      </c>
      <c r="AZ6" s="12" t="s">
        <v>14</v>
      </c>
      <c r="BA6" s="12" t="s">
        <v>19</v>
      </c>
      <c r="BB6" s="12" t="s">
        <v>15</v>
      </c>
      <c r="BC6" s="12" t="s">
        <v>16</v>
      </c>
      <c r="BD6" s="13" t="s">
        <v>17</v>
      </c>
      <c r="BE6" s="13" t="s">
        <v>18</v>
      </c>
      <c r="BF6" s="12" t="s">
        <v>22</v>
      </c>
      <c r="BG6" s="12" t="s">
        <v>26</v>
      </c>
      <c r="BH6" s="13" t="s">
        <v>27</v>
      </c>
      <c r="BI6" s="13" t="s">
        <v>28</v>
      </c>
      <c r="BJ6" s="12" t="s">
        <v>23</v>
      </c>
      <c r="BK6" s="12" t="s">
        <v>24</v>
      </c>
      <c r="BL6" s="13" t="s">
        <v>25</v>
      </c>
      <c r="BM6" s="13" t="s">
        <v>31</v>
      </c>
      <c r="BN6" s="12" t="s">
        <v>52</v>
      </c>
      <c r="BO6" s="12" t="s">
        <v>53</v>
      </c>
      <c r="BP6" s="13" t="s">
        <v>54</v>
      </c>
      <c r="BQ6" s="13" t="s">
        <v>55</v>
      </c>
      <c r="BR6" s="12" t="s">
        <v>56</v>
      </c>
      <c r="BS6" s="12" t="s">
        <v>57</v>
      </c>
      <c r="BT6" s="13" t="s">
        <v>58</v>
      </c>
      <c r="BU6" s="13" t="s">
        <v>59</v>
      </c>
    </row>
    <row r="7" spans="2:73" ht="17" thickBot="1" x14ac:dyDescent="0.25">
      <c r="B7" s="14" t="s">
        <v>39</v>
      </c>
      <c r="C7" s="15" t="s">
        <v>10</v>
      </c>
      <c r="D7" s="16">
        <v>20.086400000000001</v>
      </c>
      <c r="E7" s="1">
        <f>STDEV(D7:D9)</f>
        <v>0.1466538895949682</v>
      </c>
      <c r="G7" s="14" t="s">
        <v>39</v>
      </c>
      <c r="H7" s="15" t="s">
        <v>7</v>
      </c>
      <c r="I7" s="16">
        <v>22.314399999999999</v>
      </c>
      <c r="J7" s="1">
        <f>STDEV(I7:I9)</f>
        <v>0.23461701415995576</v>
      </c>
      <c r="L7" s="14" t="s">
        <v>39</v>
      </c>
      <c r="M7" s="15" t="s">
        <v>8</v>
      </c>
      <c r="N7" s="16">
        <v>20.4908</v>
      </c>
      <c r="O7" s="1">
        <f>STDEV(N7:N9)</f>
        <v>0.2126270091027942</v>
      </c>
      <c r="Q7" s="14" t="s">
        <v>39</v>
      </c>
      <c r="R7" s="15" t="s">
        <v>9</v>
      </c>
      <c r="S7" s="16">
        <v>19.808800000000002</v>
      </c>
      <c r="T7" s="1">
        <f>STDEV(S7:S9)</f>
        <v>0.40057330165651417</v>
      </c>
      <c r="V7" s="14" t="s">
        <v>39</v>
      </c>
      <c r="W7" s="15" t="s">
        <v>11</v>
      </c>
      <c r="X7" s="16">
        <v>16.917999999999999</v>
      </c>
      <c r="Y7" s="1">
        <f>STDEV(X7:X9)</f>
        <v>0.12854424659755595</v>
      </c>
      <c r="AA7" s="14" t="s">
        <v>39</v>
      </c>
      <c r="AB7" s="15" t="s">
        <v>11</v>
      </c>
      <c r="AC7" s="16">
        <v>17.326899999999998</v>
      </c>
      <c r="AD7" s="1">
        <f>STDEV(AC7:AC9)</f>
        <v>3.6314597615833888E-2</v>
      </c>
      <c r="AE7" s="1"/>
      <c r="AF7" s="14" t="s">
        <v>39</v>
      </c>
      <c r="AG7" s="15" t="s">
        <v>62</v>
      </c>
      <c r="AH7" s="16">
        <v>20.336200000000002</v>
      </c>
      <c r="AI7" s="1">
        <f>STDEV(AH7:AH9)</f>
        <v>9.2512179378358844E-2</v>
      </c>
      <c r="AK7" s="14" t="s">
        <v>39</v>
      </c>
      <c r="AL7" s="15" t="s">
        <v>63</v>
      </c>
      <c r="AM7" s="16">
        <v>19.0276</v>
      </c>
      <c r="AN7" s="1">
        <f>STDEV(AM7:AM9)</f>
        <v>0.14650366320789854</v>
      </c>
      <c r="AP7" s="14" t="s">
        <v>39</v>
      </c>
      <c r="AQ7" s="15" t="s">
        <v>11</v>
      </c>
      <c r="AR7" s="16">
        <v>16.375800000000002</v>
      </c>
      <c r="AS7" s="1">
        <f>STDEV(AR7:AR9)</f>
        <v>1.4392474885625509E-2</v>
      </c>
      <c r="AT7" s="1"/>
      <c r="AV7" s="17"/>
      <c r="AX7" s="18"/>
      <c r="BB7" s="18"/>
      <c r="BF7" s="18"/>
      <c r="BJ7" s="18"/>
      <c r="BN7" s="18"/>
      <c r="BR7" s="18"/>
    </row>
    <row r="8" spans="2:73" ht="17" thickBot="1" x14ac:dyDescent="0.25">
      <c r="B8" s="19" t="s">
        <v>39</v>
      </c>
      <c r="C8" s="20" t="s">
        <v>10</v>
      </c>
      <c r="D8" s="16">
        <v>20.2349</v>
      </c>
      <c r="E8" s="21">
        <f>AVERAGE(D7:D9)</f>
        <v>20.233666666666668</v>
      </c>
      <c r="G8" s="19" t="s">
        <v>39</v>
      </c>
      <c r="H8" s="20" t="s">
        <v>7</v>
      </c>
      <c r="I8" s="16">
        <v>22.003799999999998</v>
      </c>
      <c r="J8" s="21">
        <f>AVERAGE(I7:I9)</f>
        <v>22.057566666666663</v>
      </c>
      <c r="L8" s="19" t="s">
        <v>39</v>
      </c>
      <c r="M8" s="20" t="s">
        <v>8</v>
      </c>
      <c r="N8" s="16">
        <v>20.791499999999999</v>
      </c>
      <c r="O8" s="21">
        <f>AVERAGE(N7:N9)</f>
        <v>20.64115</v>
      </c>
      <c r="Q8" s="19" t="s">
        <v>39</v>
      </c>
      <c r="R8" s="20" t="s">
        <v>9</v>
      </c>
      <c r="S8" s="16">
        <v>19.0107</v>
      </c>
      <c r="T8" s="21">
        <f>AVERAGE(S7:S9)</f>
        <v>19.389600000000002</v>
      </c>
      <c r="V8" s="19" t="s">
        <v>39</v>
      </c>
      <c r="W8" s="20" t="s">
        <v>11</v>
      </c>
      <c r="X8" s="16">
        <v>16.6859</v>
      </c>
      <c r="Y8" s="21">
        <f>AVERAGE(X7:X9)</f>
        <v>16.833866666666665</v>
      </c>
      <c r="AA8" s="19" t="s">
        <v>39</v>
      </c>
      <c r="AB8" s="20" t="s">
        <v>11</v>
      </c>
      <c r="AC8" s="16">
        <v>17.2544</v>
      </c>
      <c r="AD8" s="21">
        <f>AVERAGE(AC7:AC9)</f>
        <v>17.289400000000001</v>
      </c>
      <c r="AE8" s="18"/>
      <c r="AF8" s="19" t="s">
        <v>39</v>
      </c>
      <c r="AG8" s="20" t="s">
        <v>62</v>
      </c>
      <c r="AH8" s="16">
        <v>20.168099999999999</v>
      </c>
      <c r="AI8" s="21">
        <f>AVERAGE(AH7:AH9)</f>
        <v>20.229833333333332</v>
      </c>
      <c r="AK8" s="19" t="s">
        <v>39</v>
      </c>
      <c r="AL8" s="20" t="s">
        <v>63</v>
      </c>
      <c r="AM8" s="16">
        <v>19.026499999999999</v>
      </c>
      <c r="AN8" s="21">
        <f>AVERAGE(AM7:AM9)</f>
        <v>19.111633333333334</v>
      </c>
      <c r="AP8" s="19" t="s">
        <v>39</v>
      </c>
      <c r="AQ8" s="20" t="s">
        <v>11</v>
      </c>
      <c r="AR8" s="16">
        <v>16.3567</v>
      </c>
      <c r="AS8" s="21">
        <f>AVERAGE(AR7:AR9)</f>
        <v>16.360033333333334</v>
      </c>
      <c r="AT8" s="18"/>
      <c r="AV8" s="22"/>
      <c r="AX8" s="23">
        <f>E8-AD8</f>
        <v>2.9442666666666675</v>
      </c>
      <c r="AY8" s="24">
        <f>AX8-$AX$47</f>
        <v>-0.89196000000000186</v>
      </c>
      <c r="AZ8" s="24">
        <f>2^-AY8</f>
        <v>1.85569550142511</v>
      </c>
      <c r="BA8" s="24">
        <f>AVERAGE(AZ8,AZ11,AZ14,AZ17,AZ20)</f>
        <v>1.0358850492738738</v>
      </c>
      <c r="BB8" s="24">
        <f>J8-Y8</f>
        <v>5.2236999999999973</v>
      </c>
      <c r="BC8" s="24">
        <f>BB8-$BB$47</f>
        <v>0.36836999999999787</v>
      </c>
      <c r="BD8" s="24">
        <f>2^-BC8</f>
        <v>0.77465723343425086</v>
      </c>
      <c r="BE8" s="24">
        <f>AVERAGE(BD8,BD11,BD14,BD17,BD20)</f>
        <v>0.63821899443547903</v>
      </c>
      <c r="BF8" s="24">
        <f>O8-AD8</f>
        <v>3.3517499999999991</v>
      </c>
      <c r="BG8" s="24">
        <f>BF8-$BF$47</f>
        <v>0.30814333333333233</v>
      </c>
      <c r="BH8" s="24">
        <f>2^-BG8</f>
        <v>0.8076805296775702</v>
      </c>
      <c r="BI8" s="24">
        <f>AVERAGE(BH8,BH11,BH14,BH17,BH20)</f>
        <v>0.5481702053008235</v>
      </c>
      <c r="BJ8" s="24">
        <f>T8-AD8</f>
        <v>2.100200000000001</v>
      </c>
      <c r="BK8" s="24">
        <f>BJ8-$BJ$47</f>
        <v>-2.0727133333333336</v>
      </c>
      <c r="BL8" s="24">
        <f>2^-BK8</f>
        <v>4.2067711391173628</v>
      </c>
      <c r="BM8" s="25">
        <f>AVERAGE(BL8:BL20)</f>
        <v>2.997688858269671</v>
      </c>
      <c r="BN8" s="24">
        <f>AI8-AS8</f>
        <v>3.8697999999999979</v>
      </c>
      <c r="BO8" s="24">
        <f>BN8-$BN$47</f>
        <v>0.22081333333332953</v>
      </c>
      <c r="BP8" s="24">
        <f>2^-BO8</f>
        <v>0.85808154825014105</v>
      </c>
      <c r="BQ8" s="25">
        <f>AVERAGE(BP8:BP20)</f>
        <v>0.77441450430973535</v>
      </c>
      <c r="BR8" s="24">
        <f>AN8-AS8</f>
        <v>2.7515999999999998</v>
      </c>
      <c r="BS8" s="24">
        <f>BR8-$BR$47</f>
        <v>0.44538666666666415</v>
      </c>
      <c r="BT8" s="24">
        <f>2^-BS8</f>
        <v>0.73438746200197469</v>
      </c>
      <c r="BU8" s="25">
        <f>AVERAGE(BT8:BT20)</f>
        <v>0.66490618094150755</v>
      </c>
    </row>
    <row r="9" spans="2:73" ht="17" thickBot="1" x14ac:dyDescent="0.25">
      <c r="B9" s="26" t="s">
        <v>39</v>
      </c>
      <c r="C9" s="27" t="s">
        <v>10</v>
      </c>
      <c r="D9" s="16">
        <v>20.3797</v>
      </c>
      <c r="E9" s="18"/>
      <c r="G9" s="26" t="s">
        <v>39</v>
      </c>
      <c r="H9" s="27" t="s">
        <v>7</v>
      </c>
      <c r="I9" s="16">
        <v>21.854500000000002</v>
      </c>
      <c r="J9" s="18"/>
      <c r="L9" s="26" t="s">
        <v>39</v>
      </c>
      <c r="M9" s="27" t="s">
        <v>8</v>
      </c>
      <c r="N9" s="16"/>
      <c r="O9" s="18"/>
      <c r="Q9" s="26" t="s">
        <v>39</v>
      </c>
      <c r="R9" s="27" t="s">
        <v>9</v>
      </c>
      <c r="S9" s="16">
        <v>19.349299999999999</v>
      </c>
      <c r="T9" s="18"/>
      <c r="V9" s="26" t="s">
        <v>39</v>
      </c>
      <c r="W9" s="27" t="s">
        <v>11</v>
      </c>
      <c r="X9" s="16">
        <v>16.8977</v>
      </c>
      <c r="Y9" s="18"/>
      <c r="AA9" s="26" t="s">
        <v>39</v>
      </c>
      <c r="AB9" s="27" t="s">
        <v>11</v>
      </c>
      <c r="AC9" s="16">
        <v>17.286899999999999</v>
      </c>
      <c r="AD9" s="18"/>
      <c r="AE9" s="18"/>
      <c r="AF9" s="26" t="s">
        <v>39</v>
      </c>
      <c r="AG9" s="27" t="s">
        <v>62</v>
      </c>
      <c r="AH9" s="16">
        <v>20.185199999999998</v>
      </c>
      <c r="AI9" s="18"/>
      <c r="AK9" s="26" t="s">
        <v>39</v>
      </c>
      <c r="AL9" s="27" t="s">
        <v>63</v>
      </c>
      <c r="AM9" s="16">
        <v>19.280799999999999</v>
      </c>
      <c r="AN9" s="18"/>
      <c r="AP9" s="26" t="s">
        <v>39</v>
      </c>
      <c r="AQ9" s="27" t="s">
        <v>11</v>
      </c>
      <c r="AR9" s="16">
        <v>16.3476</v>
      </c>
      <c r="AS9" s="18"/>
      <c r="AT9" s="18"/>
      <c r="AV9" s="22"/>
      <c r="AX9" s="18"/>
      <c r="AZ9" s="18"/>
      <c r="BA9" s="28">
        <f>STDEV(AZ8:AZ20)</f>
        <v>0.57524874722338559</v>
      </c>
      <c r="BB9" s="18"/>
      <c r="BD9" s="18"/>
      <c r="BE9" s="28">
        <f>STDEV(BD8,BD11,BD14,BD17,BD20)</f>
        <v>0.33975521811546444</v>
      </c>
      <c r="BF9" s="18"/>
      <c r="BH9" s="18"/>
      <c r="BI9" s="28">
        <f>STDEV(BH8:BH20)</f>
        <v>0.18309552049875741</v>
      </c>
      <c r="BJ9" s="18"/>
      <c r="BL9" s="18"/>
      <c r="BM9" s="28">
        <f>STDEV(BL8:BL20)</f>
        <v>1.4779934856112258</v>
      </c>
      <c r="BN9" s="18"/>
      <c r="BP9" s="18"/>
      <c r="BQ9" s="28">
        <f>STDEV(BP8:BP20)</f>
        <v>0.12178815729720156</v>
      </c>
      <c r="BR9" s="18"/>
      <c r="BT9" s="18"/>
      <c r="BU9" s="28">
        <f>STDEV(BT8:BT20)</f>
        <v>0.1154719531539438</v>
      </c>
    </row>
    <row r="10" spans="2:73" ht="17" thickBot="1" x14ac:dyDescent="0.25">
      <c r="B10" s="14" t="s">
        <v>40</v>
      </c>
      <c r="C10" s="15" t="s">
        <v>10</v>
      </c>
      <c r="D10" s="16">
        <v>21.020700000000001</v>
      </c>
      <c r="E10" s="1">
        <f>STDEV(D10:D12)</f>
        <v>4.6751078418933584E-2</v>
      </c>
      <c r="G10" s="14" t="s">
        <v>40</v>
      </c>
      <c r="H10" s="15" t="s">
        <v>7</v>
      </c>
      <c r="I10" s="16">
        <v>23.327200000000001</v>
      </c>
      <c r="J10" s="1">
        <f>STDEV(I10:I12)</f>
        <v>5.9573008429433277E-2</v>
      </c>
      <c r="L10" s="14" t="s">
        <v>40</v>
      </c>
      <c r="M10" s="15" t="s">
        <v>8</v>
      </c>
      <c r="N10" s="16">
        <v>21.540199999999999</v>
      </c>
      <c r="O10" s="1">
        <f>STDEV(N10:N12)</f>
        <v>0.18447572559373088</v>
      </c>
      <c r="Q10" s="14" t="s">
        <v>40</v>
      </c>
      <c r="R10" s="15" t="s">
        <v>9</v>
      </c>
      <c r="S10" s="16">
        <v>20.028300000000002</v>
      </c>
      <c r="T10" s="1">
        <f>STDEV(S10:S12)</f>
        <v>2.1977791821138393E-2</v>
      </c>
      <c r="V10" s="14" t="s">
        <v>40</v>
      </c>
      <c r="W10" s="15" t="s">
        <v>11</v>
      </c>
      <c r="X10" s="16">
        <v>18.003399999999999</v>
      </c>
      <c r="Y10" s="1">
        <f>STDEV(X10:X12)</f>
        <v>0.14058834707518683</v>
      </c>
      <c r="AA10" s="14" t="s">
        <v>40</v>
      </c>
      <c r="AB10" s="15" t="s">
        <v>11</v>
      </c>
      <c r="AC10" s="16">
        <v>17.282399999999999</v>
      </c>
      <c r="AD10" s="1">
        <f>STDEV(AC10:AC12)</f>
        <v>0.16603627113776415</v>
      </c>
      <c r="AE10" s="1"/>
      <c r="AF10" s="14" t="s">
        <v>40</v>
      </c>
      <c r="AG10" s="15" t="s">
        <v>62</v>
      </c>
      <c r="AH10" s="16">
        <v>21.240200000000002</v>
      </c>
      <c r="AI10" s="1">
        <f>STDEV(AH10:AH12)</f>
        <v>0.21098654775443121</v>
      </c>
      <c r="AK10" s="14" t="s">
        <v>40</v>
      </c>
      <c r="AL10" s="15" t="s">
        <v>63</v>
      </c>
      <c r="AM10" s="16">
        <v>20.062200000000001</v>
      </c>
      <c r="AN10" s="1">
        <f>STDEV(AM10:AM12)</f>
        <v>1.2308939840620299E-2</v>
      </c>
      <c r="AP10" s="14" t="s">
        <v>40</v>
      </c>
      <c r="AQ10" s="15" t="s">
        <v>11</v>
      </c>
      <c r="AR10" s="16">
        <v>17.422899999999998</v>
      </c>
      <c r="AS10" s="1">
        <f>STDEV(AR10:AR12)</f>
        <v>4.7504350677947241E-2</v>
      </c>
      <c r="AT10" s="1"/>
      <c r="AV10" s="22"/>
      <c r="AX10" s="18"/>
      <c r="AZ10" s="18"/>
      <c r="BB10" s="18"/>
      <c r="BD10" s="18"/>
      <c r="BE10" s="28"/>
      <c r="BF10" s="18"/>
      <c r="BH10" s="18"/>
      <c r="BI10" s="28"/>
      <c r="BJ10" s="18"/>
      <c r="BL10" s="18"/>
      <c r="BM10" s="28"/>
      <c r="BN10" s="18"/>
      <c r="BP10" s="18"/>
      <c r="BQ10" s="28"/>
      <c r="BR10" s="18"/>
      <c r="BT10" s="18"/>
      <c r="BU10" s="28"/>
    </row>
    <row r="11" spans="2:73" ht="17" thickBot="1" x14ac:dyDescent="0.25">
      <c r="B11" s="19" t="s">
        <v>40</v>
      </c>
      <c r="C11" s="20" t="s">
        <v>10</v>
      </c>
      <c r="D11" s="16">
        <v>21.0669</v>
      </c>
      <c r="E11" s="21">
        <f>AVERAGE(D10:D12)</f>
        <v>21.020333333333337</v>
      </c>
      <c r="G11" s="19" t="s">
        <v>40</v>
      </c>
      <c r="H11" s="20" t="s">
        <v>7</v>
      </c>
      <c r="I11" s="16">
        <v>23.403500000000001</v>
      </c>
      <c r="J11" s="21">
        <f>AVERAGE(I10:I12)</f>
        <v>23.391766666666665</v>
      </c>
      <c r="L11" s="19" t="s">
        <v>40</v>
      </c>
      <c r="M11" s="20" t="s">
        <v>8</v>
      </c>
      <c r="N11" s="16">
        <v>21.242799999999999</v>
      </c>
      <c r="O11" s="21">
        <f>AVERAGE(N10:N12)</f>
        <v>21.454533333333334</v>
      </c>
      <c r="Q11" s="19" t="s">
        <v>40</v>
      </c>
      <c r="R11" s="20" t="s">
        <v>9</v>
      </c>
      <c r="S11" s="16">
        <v>20.013200000000001</v>
      </c>
      <c r="T11" s="21">
        <f>AVERAGE(S10:S12)</f>
        <v>20.032666666666668</v>
      </c>
      <c r="V11" s="19" t="s">
        <v>40</v>
      </c>
      <c r="W11" s="20" t="s">
        <v>11</v>
      </c>
      <c r="X11" s="16">
        <v>17.758900000000001</v>
      </c>
      <c r="Y11" s="21">
        <f>AVERAGE(X10:X12)</f>
        <v>17.841066666666666</v>
      </c>
      <c r="AA11" s="19" t="s">
        <v>40</v>
      </c>
      <c r="AB11" s="20" t="s">
        <v>11</v>
      </c>
      <c r="AC11" s="16">
        <v>17.610499999999998</v>
      </c>
      <c r="AD11" s="21">
        <f>AVERAGE(AC10:AC12)</f>
        <v>17.431666666666668</v>
      </c>
      <c r="AE11" s="18"/>
      <c r="AF11" s="19" t="s">
        <v>40</v>
      </c>
      <c r="AG11" s="20" t="s">
        <v>62</v>
      </c>
      <c r="AH11" s="16">
        <v>21.2913</v>
      </c>
      <c r="AI11" s="21">
        <f>AVERAGE(AH10:AH12)</f>
        <v>21.386666666666667</v>
      </c>
      <c r="AK11" s="19" t="s">
        <v>40</v>
      </c>
      <c r="AL11" s="20" t="s">
        <v>63</v>
      </c>
      <c r="AM11" s="16">
        <v>20.078600000000002</v>
      </c>
      <c r="AN11" s="21">
        <f>AVERAGE(AM10:AM12)</f>
        <v>20.065100000000001</v>
      </c>
      <c r="AP11" s="19" t="s">
        <v>40</v>
      </c>
      <c r="AQ11" s="20" t="s">
        <v>11</v>
      </c>
      <c r="AR11" s="16">
        <v>17.4999</v>
      </c>
      <c r="AS11" s="21">
        <f>AVERAGE(AR10:AR12)</f>
        <v>17.445333333333334</v>
      </c>
      <c r="AT11" s="18"/>
      <c r="AV11" s="22"/>
      <c r="AX11" s="23">
        <f>E11-AD11</f>
        <v>3.5886666666666684</v>
      </c>
      <c r="AY11" s="24">
        <f>AX11-$AX$47</f>
        <v>-0.24756000000000089</v>
      </c>
      <c r="AZ11" s="24">
        <f>2^-AY11</f>
        <v>1.1871975336995597</v>
      </c>
      <c r="BB11" s="24">
        <f>J11-Y11</f>
        <v>5.5506999999999991</v>
      </c>
      <c r="BC11" s="24">
        <f>BB11-$BB$47</f>
        <v>0.6953699999999996</v>
      </c>
      <c r="BD11" s="24">
        <f>2^-BC11</f>
        <v>0.6175509183914899</v>
      </c>
      <c r="BE11" s="28"/>
      <c r="BF11" s="24">
        <f>O11-AD11</f>
        <v>4.0228666666666655</v>
      </c>
      <c r="BG11" s="24">
        <f>BF11-$BF$47</f>
        <v>0.97925999999999869</v>
      </c>
      <c r="BH11" s="24">
        <f>2^-BG11</f>
        <v>0.50723985116581682</v>
      </c>
      <c r="BI11" s="28"/>
      <c r="BJ11" s="24">
        <f>T11-AD11</f>
        <v>2.6009999999999991</v>
      </c>
      <c r="BK11" s="24">
        <f>BJ11-$BJ$47</f>
        <v>-1.5719133333333355</v>
      </c>
      <c r="BL11" s="24">
        <f>2^-BK11</f>
        <v>2.9729873679538623</v>
      </c>
      <c r="BM11" s="28"/>
      <c r="BN11" s="24">
        <f>AI11-AS11</f>
        <v>3.9413333333333327</v>
      </c>
      <c r="BO11" s="24">
        <f>BN11-$BN$47</f>
        <v>0.29234666666666431</v>
      </c>
      <c r="BP11" s="24">
        <f>2^-BO11</f>
        <v>0.81657275243206773</v>
      </c>
      <c r="BQ11" s="28"/>
      <c r="BR11" s="24">
        <f>AN11-AS11</f>
        <v>2.619766666666667</v>
      </c>
      <c r="BS11" s="24">
        <f>BR11-$BR$47</f>
        <v>0.31355333333333135</v>
      </c>
      <c r="BT11" s="24">
        <f>2^-BS11</f>
        <v>0.80465745894893626</v>
      </c>
      <c r="BU11" s="28"/>
    </row>
    <row r="12" spans="2:73" ht="17" thickBot="1" x14ac:dyDescent="0.25">
      <c r="B12" s="26" t="s">
        <v>40</v>
      </c>
      <c r="C12" s="27" t="s">
        <v>10</v>
      </c>
      <c r="D12" s="16">
        <v>20.973400000000002</v>
      </c>
      <c r="E12" s="18"/>
      <c r="G12" s="26" t="s">
        <v>40</v>
      </c>
      <c r="H12" s="29" t="s">
        <v>7</v>
      </c>
      <c r="I12" s="16">
        <v>23.444600000000001</v>
      </c>
      <c r="J12" s="18"/>
      <c r="L12" s="26" t="s">
        <v>40</v>
      </c>
      <c r="M12" s="29" t="s">
        <v>8</v>
      </c>
      <c r="N12" s="16">
        <v>21.5806</v>
      </c>
      <c r="O12" s="18"/>
      <c r="Q12" s="26" t="s">
        <v>40</v>
      </c>
      <c r="R12" s="27" t="s">
        <v>9</v>
      </c>
      <c r="S12" s="16">
        <v>20.0565</v>
      </c>
      <c r="T12" s="18"/>
      <c r="V12" s="26" t="s">
        <v>40</v>
      </c>
      <c r="W12" s="27" t="s">
        <v>11</v>
      </c>
      <c r="X12" s="16">
        <v>17.760899999999999</v>
      </c>
      <c r="Y12" s="18"/>
      <c r="AA12" s="26" t="s">
        <v>40</v>
      </c>
      <c r="AB12" s="27" t="s">
        <v>11</v>
      </c>
      <c r="AC12" s="16">
        <v>17.402100000000001</v>
      </c>
      <c r="AD12" s="18"/>
      <c r="AE12" s="18"/>
      <c r="AF12" s="26" t="s">
        <v>40</v>
      </c>
      <c r="AG12" s="29" t="s">
        <v>62</v>
      </c>
      <c r="AH12" s="16">
        <v>21.628499999999999</v>
      </c>
      <c r="AI12" s="18"/>
      <c r="AK12" s="26" t="s">
        <v>40</v>
      </c>
      <c r="AL12" s="27" t="s">
        <v>63</v>
      </c>
      <c r="AM12" s="16">
        <v>20.054500000000001</v>
      </c>
      <c r="AN12" s="18"/>
      <c r="AP12" s="26" t="s">
        <v>40</v>
      </c>
      <c r="AQ12" s="27" t="s">
        <v>11</v>
      </c>
      <c r="AR12" s="16">
        <v>17.4132</v>
      </c>
      <c r="AS12" s="18"/>
      <c r="AT12" s="18"/>
      <c r="AV12" s="22"/>
      <c r="AX12" s="18"/>
      <c r="AZ12" s="18"/>
      <c r="BB12" s="18"/>
      <c r="BD12" s="18"/>
      <c r="BE12" s="28"/>
      <c r="BF12" s="18"/>
      <c r="BH12" s="18"/>
      <c r="BI12" s="28"/>
      <c r="BJ12" s="18"/>
      <c r="BL12" s="18"/>
      <c r="BM12" s="28"/>
      <c r="BN12" s="18"/>
      <c r="BP12" s="18"/>
      <c r="BQ12" s="28"/>
      <c r="BR12" s="18"/>
      <c r="BT12" s="18"/>
      <c r="BU12" s="28"/>
    </row>
    <row r="13" spans="2:73" ht="17" thickBot="1" x14ac:dyDescent="0.25">
      <c r="B13" s="14" t="s">
        <v>41</v>
      </c>
      <c r="C13" s="15" t="s">
        <v>10</v>
      </c>
      <c r="D13" s="16">
        <v>21.068999999999999</v>
      </c>
      <c r="E13" s="1">
        <f>STDEV(D13:D15)</f>
        <v>0.12131637702030612</v>
      </c>
      <c r="G13" s="14" t="s">
        <v>41</v>
      </c>
      <c r="H13" s="15" t="s">
        <v>7</v>
      </c>
      <c r="I13" s="16">
        <v>22.7578</v>
      </c>
      <c r="J13" s="1">
        <f>STDEV(I13:I15)</f>
        <v>0.12106068726056363</v>
      </c>
      <c r="L13" s="14" t="s">
        <v>41</v>
      </c>
      <c r="M13" s="15" t="s">
        <v>8</v>
      </c>
      <c r="N13" s="16">
        <v>21.086099999999998</v>
      </c>
      <c r="O13" s="1">
        <f>STDEV(N13:N15)</f>
        <v>3.290081052699502E-2</v>
      </c>
      <c r="Q13" s="14" t="s">
        <v>41</v>
      </c>
      <c r="R13" s="15" t="s">
        <v>9</v>
      </c>
      <c r="S13" s="16">
        <v>19.205500000000001</v>
      </c>
      <c r="T13" s="1">
        <f>STDEV(S13:S15)</f>
        <v>0.10195696804698254</v>
      </c>
      <c r="V13" s="14" t="s">
        <v>41</v>
      </c>
      <c r="W13" s="15" t="s">
        <v>11</v>
      </c>
      <c r="X13" s="16">
        <v>17.412199999999999</v>
      </c>
      <c r="Y13" s="1">
        <f>STDEV(X13:X15)</f>
        <v>0.16806327181550704</v>
      </c>
      <c r="AA13" s="14" t="s">
        <v>41</v>
      </c>
      <c r="AB13" s="15" t="s">
        <v>11</v>
      </c>
      <c r="AC13" s="16">
        <v>17.0565</v>
      </c>
      <c r="AD13" s="1">
        <f>STDEV(AC13:AC15)</f>
        <v>0.14504320046110397</v>
      </c>
      <c r="AE13" s="1"/>
      <c r="AF13" s="14" t="s">
        <v>41</v>
      </c>
      <c r="AG13" s="15" t="s">
        <v>62</v>
      </c>
      <c r="AH13" s="16">
        <v>20.533799999999999</v>
      </c>
      <c r="AI13" s="1">
        <f>STDEV(AH13:AH15)</f>
        <v>0.10860554006740698</v>
      </c>
      <c r="AK13" s="14" t="s">
        <v>41</v>
      </c>
      <c r="AL13" s="15" t="s">
        <v>63</v>
      </c>
      <c r="AM13" s="16">
        <v>19.181999999999999</v>
      </c>
      <c r="AN13" s="1">
        <f>STDEV(AM13:AM15)</f>
        <v>8.6034721672900591E-2</v>
      </c>
      <c r="AP13" s="14" t="s">
        <v>41</v>
      </c>
      <c r="AQ13" s="15" t="s">
        <v>11</v>
      </c>
      <c r="AR13" s="16">
        <v>16.0122</v>
      </c>
      <c r="AS13" s="1">
        <f>STDEV(AR13:AR15)</f>
        <v>1.4616429112475682E-2</v>
      </c>
      <c r="AT13" s="1"/>
      <c r="AV13" s="30"/>
      <c r="AX13" s="18"/>
      <c r="AZ13" s="18"/>
      <c r="BB13" s="18"/>
      <c r="BD13" s="18"/>
      <c r="BE13" s="28"/>
      <c r="BF13" s="18"/>
      <c r="BH13" s="18"/>
      <c r="BI13" s="28"/>
      <c r="BJ13" s="18"/>
      <c r="BL13" s="18"/>
      <c r="BM13" s="28"/>
      <c r="BN13" s="18"/>
      <c r="BP13" s="18"/>
      <c r="BQ13" s="28"/>
      <c r="BR13" s="18"/>
      <c r="BT13" s="18"/>
      <c r="BU13" s="28"/>
    </row>
    <row r="14" spans="2:73" ht="17" thickBot="1" x14ac:dyDescent="0.25">
      <c r="B14" s="19" t="s">
        <v>41</v>
      </c>
      <c r="C14" s="20" t="s">
        <v>10</v>
      </c>
      <c r="D14" s="16">
        <v>20.846800000000002</v>
      </c>
      <c r="E14" s="21">
        <f>AVERAGE(D13:D15)</f>
        <v>20.929766666666669</v>
      </c>
      <c r="G14" s="19" t="s">
        <v>41</v>
      </c>
      <c r="H14" s="20" t="s">
        <v>7</v>
      </c>
      <c r="I14" s="16">
        <v>22.560099999999998</v>
      </c>
      <c r="J14" s="21">
        <f>AVERAGE(I13:I15)</f>
        <v>22.618599999999997</v>
      </c>
      <c r="L14" s="19" t="s">
        <v>41</v>
      </c>
      <c r="M14" s="20" t="s">
        <v>8</v>
      </c>
      <c r="N14" s="16">
        <v>21.020600000000002</v>
      </c>
      <c r="O14" s="21">
        <f>AVERAGE(N13:N15)</f>
        <v>21.055166666666668</v>
      </c>
      <c r="Q14" s="19" t="s">
        <v>41</v>
      </c>
      <c r="R14" s="20" t="s">
        <v>9</v>
      </c>
      <c r="S14" s="16">
        <v>19.336200000000002</v>
      </c>
      <c r="T14" s="21">
        <f>AVERAGE(S13:S15)</f>
        <v>19.316033333333337</v>
      </c>
      <c r="V14" s="19" t="s">
        <v>41</v>
      </c>
      <c r="W14" s="20" t="s">
        <v>11</v>
      </c>
      <c r="X14" s="16">
        <v>17.320900000000002</v>
      </c>
      <c r="Y14" s="21">
        <f>AVERAGE(X13:X15)</f>
        <v>17.459933333333336</v>
      </c>
      <c r="AA14" s="19" t="s">
        <v>41</v>
      </c>
      <c r="AB14" s="20" t="s">
        <v>11</v>
      </c>
      <c r="AC14" s="16">
        <v>17.1327</v>
      </c>
      <c r="AD14" s="21">
        <f>AVERAGE(AC13:AC15)</f>
        <v>17.0138</v>
      </c>
      <c r="AE14" s="18"/>
      <c r="AF14" s="19" t="s">
        <v>41</v>
      </c>
      <c r="AG14" s="20" t="s">
        <v>62</v>
      </c>
      <c r="AH14" s="16">
        <v>20.316600000000001</v>
      </c>
      <c r="AI14" s="21">
        <f>AVERAGE(AH13:AH15)</f>
        <v>20.425833333333333</v>
      </c>
      <c r="AK14" s="19" t="s">
        <v>41</v>
      </c>
      <c r="AL14" s="20" t="s">
        <v>63</v>
      </c>
      <c r="AM14" s="16">
        <v>19.3536</v>
      </c>
      <c r="AN14" s="21">
        <f>AVERAGE(AM13:AM15)</f>
        <v>19.271466666666669</v>
      </c>
      <c r="AP14" s="19" t="s">
        <v>41</v>
      </c>
      <c r="AQ14" s="20" t="s">
        <v>11</v>
      </c>
      <c r="AR14" s="16">
        <v>16.040600000000001</v>
      </c>
      <c r="AS14" s="21">
        <f>AVERAGE(AR13:AR15)</f>
        <v>16.0244</v>
      </c>
      <c r="AT14" s="18"/>
      <c r="AV14" s="30"/>
      <c r="AX14" s="23">
        <f>E14-AD14</f>
        <v>3.9159666666666695</v>
      </c>
      <c r="AY14" s="24">
        <f>AX14-$AX$47</f>
        <v>7.9740000000000144E-2</v>
      </c>
      <c r="AZ14" s="24">
        <f>2^-AY14</f>
        <v>0.9462281589593674</v>
      </c>
      <c r="BB14" s="24">
        <f>J14-Y14</f>
        <v>5.1586666666666616</v>
      </c>
      <c r="BC14" s="24">
        <f>BB14-$BB$47</f>
        <v>0.30333666666666215</v>
      </c>
      <c r="BD14" s="24">
        <f>2^-BC14</f>
        <v>0.81037598884167628</v>
      </c>
      <c r="BE14" s="28"/>
      <c r="BF14" s="24">
        <f>O14-AD14</f>
        <v>4.0413666666666686</v>
      </c>
      <c r="BG14" s="24">
        <f>BF14-$BF$47</f>
        <v>0.99776000000000176</v>
      </c>
      <c r="BH14" s="24">
        <f>2^-BG14</f>
        <v>0.50077692783452543</v>
      </c>
      <c r="BI14" s="28"/>
      <c r="BJ14" s="24">
        <f>T14-AD14</f>
        <v>2.3022333333333371</v>
      </c>
      <c r="BK14" s="24">
        <f>BJ14-$BJ$47</f>
        <v>-1.8706799999999975</v>
      </c>
      <c r="BL14" s="24">
        <f>2^-BK14</f>
        <v>3.6570491085832755</v>
      </c>
      <c r="BM14" s="28"/>
      <c r="BN14" s="24">
        <f>AI14-AS14</f>
        <v>4.4014333333333333</v>
      </c>
      <c r="BO14" s="24">
        <f>BN14-$BN$47</f>
        <v>0.75244666666666493</v>
      </c>
      <c r="BP14" s="24">
        <f>2^-BO14</f>
        <v>0.59359602384737375</v>
      </c>
      <c r="BQ14" s="28"/>
      <c r="BR14" s="24">
        <f>AN14-AS14</f>
        <v>3.2470666666666688</v>
      </c>
      <c r="BS14" s="24">
        <f>BR14-$BR$47</f>
        <v>0.9408533333333331</v>
      </c>
      <c r="BT14" s="24">
        <f>2^-BS14</f>
        <v>0.52092466984067698</v>
      </c>
      <c r="BU14" s="28"/>
    </row>
    <row r="15" spans="2:73" ht="17" thickBot="1" x14ac:dyDescent="0.25">
      <c r="B15" s="26" t="s">
        <v>41</v>
      </c>
      <c r="C15" s="27" t="s">
        <v>10</v>
      </c>
      <c r="D15" s="16">
        <v>20.8735</v>
      </c>
      <c r="E15" s="18"/>
      <c r="G15" s="26" t="s">
        <v>41</v>
      </c>
      <c r="H15" s="27" t="s">
        <v>7</v>
      </c>
      <c r="I15" s="16">
        <v>22.5379</v>
      </c>
      <c r="J15" s="18"/>
      <c r="L15" s="26" t="s">
        <v>41</v>
      </c>
      <c r="M15" s="27" t="s">
        <v>8</v>
      </c>
      <c r="N15" s="16">
        <v>21.058800000000002</v>
      </c>
      <c r="O15" s="18"/>
      <c r="Q15" s="26" t="s">
        <v>41</v>
      </c>
      <c r="R15" s="27" t="s">
        <v>9</v>
      </c>
      <c r="S15" s="16">
        <v>19.406400000000001</v>
      </c>
      <c r="T15" s="18"/>
      <c r="V15" s="26" t="s">
        <v>41</v>
      </c>
      <c r="W15" s="27" t="s">
        <v>11</v>
      </c>
      <c r="X15" s="16">
        <v>17.646699999999999</v>
      </c>
      <c r="Y15" s="18"/>
      <c r="AA15" s="26" t="s">
        <v>41</v>
      </c>
      <c r="AB15" s="27" t="s">
        <v>11</v>
      </c>
      <c r="AC15" s="16">
        <v>16.8522</v>
      </c>
      <c r="AD15" s="18"/>
      <c r="AE15" s="18"/>
      <c r="AF15" s="26" t="s">
        <v>41</v>
      </c>
      <c r="AG15" s="27" t="s">
        <v>62</v>
      </c>
      <c r="AH15" s="16">
        <v>20.427099999999999</v>
      </c>
      <c r="AI15" s="18"/>
      <c r="AK15" s="26" t="s">
        <v>41</v>
      </c>
      <c r="AL15" s="27" t="s">
        <v>63</v>
      </c>
      <c r="AM15" s="16">
        <v>19.2788</v>
      </c>
      <c r="AN15" s="18"/>
      <c r="AP15" s="26" t="s">
        <v>41</v>
      </c>
      <c r="AQ15" s="27" t="s">
        <v>11</v>
      </c>
      <c r="AR15" s="16">
        <v>16.020399999999999</v>
      </c>
      <c r="AS15" s="18"/>
      <c r="AT15" s="18"/>
      <c r="AV15" s="22"/>
      <c r="AX15" s="18"/>
      <c r="AZ15" s="18"/>
      <c r="BB15" s="18"/>
      <c r="BD15" s="18"/>
      <c r="BE15" s="28"/>
      <c r="BF15" s="18"/>
      <c r="BH15" s="18"/>
      <c r="BI15" s="28"/>
      <c r="BJ15" s="18"/>
      <c r="BL15" s="18"/>
      <c r="BM15" s="28"/>
      <c r="BN15" s="18"/>
      <c r="BP15" s="18"/>
      <c r="BQ15" s="28"/>
      <c r="BR15" s="18"/>
      <c r="BT15" s="18"/>
      <c r="BU15" s="28"/>
    </row>
    <row r="16" spans="2:73" ht="17" thickBot="1" x14ac:dyDescent="0.25">
      <c r="B16" s="14" t="s">
        <v>42</v>
      </c>
      <c r="C16" s="15" t="s">
        <v>10</v>
      </c>
      <c r="D16" s="16">
        <v>22.802900000000001</v>
      </c>
      <c r="E16" s="1">
        <f>STDEV(D16:D18)</f>
        <v>0.16276286431492865</v>
      </c>
      <c r="G16" s="14" t="s">
        <v>42</v>
      </c>
      <c r="H16" s="15" t="s">
        <v>7</v>
      </c>
      <c r="I16" s="16">
        <v>25.721699999999998</v>
      </c>
      <c r="J16" s="1">
        <f>STDEV(I16:I18)</f>
        <v>8.6408448660998213E-2</v>
      </c>
      <c r="L16" s="14" t="s">
        <v>42</v>
      </c>
      <c r="M16" s="15" t="s">
        <v>8</v>
      </c>
      <c r="N16" s="16">
        <v>21.403099999999998</v>
      </c>
      <c r="O16" s="1">
        <f>STDEV(N16:N18)</f>
        <v>5.8465973009947714E-2</v>
      </c>
      <c r="Q16" s="14" t="s">
        <v>42</v>
      </c>
      <c r="R16" s="15" t="s">
        <v>9</v>
      </c>
      <c r="S16" s="16">
        <v>22.2104</v>
      </c>
      <c r="T16" s="1">
        <f>STDEV(S16:S18)</f>
        <v>1.7394826817188722E-2</v>
      </c>
      <c r="V16" s="14" t="s">
        <v>42</v>
      </c>
      <c r="W16" s="15" t="s">
        <v>11</v>
      </c>
      <c r="X16" s="16">
        <v>20.55</v>
      </c>
      <c r="Y16" s="1">
        <f>STDEV(X16:X18)</f>
        <v>8.0413576797287542E-2</v>
      </c>
      <c r="AA16" s="14" t="s">
        <v>42</v>
      </c>
      <c r="AB16" s="15" t="s">
        <v>11</v>
      </c>
      <c r="AC16" s="16">
        <v>20.55</v>
      </c>
      <c r="AD16" s="1">
        <f>STDEV(AC16:AC18)</f>
        <v>8.0413576797287542E-2</v>
      </c>
      <c r="AE16" s="1"/>
      <c r="AF16" s="14" t="s">
        <v>42</v>
      </c>
      <c r="AG16" s="15" t="s">
        <v>62</v>
      </c>
      <c r="AH16" s="16">
        <v>22.2531</v>
      </c>
      <c r="AI16" s="1">
        <f>STDEV(AH16:AH18)</f>
        <v>8.9445924073337874E-2</v>
      </c>
      <c r="AK16" s="14" t="s">
        <v>42</v>
      </c>
      <c r="AL16" s="15" t="s">
        <v>63</v>
      </c>
      <c r="AM16" s="16">
        <v>20.052</v>
      </c>
      <c r="AN16" s="1">
        <f>STDEV(AM16:AM18)</f>
        <v>3.5545229403300529E-2</v>
      </c>
      <c r="AP16" s="14" t="s">
        <v>42</v>
      </c>
      <c r="AQ16" s="15" t="s">
        <v>11</v>
      </c>
      <c r="AR16" s="16">
        <v>16.920000000000002</v>
      </c>
      <c r="AS16" s="1">
        <f>STDEV(AR16:AR18)</f>
        <v>2.8888463672082976E-2</v>
      </c>
      <c r="AT16" s="1"/>
      <c r="AV16" s="22"/>
      <c r="AX16" s="18"/>
      <c r="AZ16" s="18"/>
      <c r="BB16" s="18"/>
      <c r="BD16" s="18"/>
      <c r="BE16" s="28"/>
      <c r="BF16" s="18"/>
      <c r="BH16" s="18"/>
      <c r="BI16" s="28"/>
      <c r="BJ16" s="18"/>
      <c r="BL16" s="18"/>
      <c r="BM16" s="28"/>
      <c r="BN16" s="18"/>
      <c r="BP16" s="18"/>
      <c r="BQ16" s="28"/>
      <c r="BR16" s="18"/>
      <c r="BT16" s="18"/>
      <c r="BU16" s="28"/>
    </row>
    <row r="17" spans="2:94" ht="17" thickBot="1" x14ac:dyDescent="0.25">
      <c r="B17" s="19" t="s">
        <v>42</v>
      </c>
      <c r="C17" s="20" t="s">
        <v>10</v>
      </c>
      <c r="D17" s="16">
        <v>22.572900000000001</v>
      </c>
      <c r="E17" s="21">
        <f>AVERAGE(D16:D18)</f>
        <v>22.7544</v>
      </c>
      <c r="G17" s="19" t="s">
        <v>42</v>
      </c>
      <c r="H17" s="20" t="s">
        <v>7</v>
      </c>
      <c r="I17" s="16">
        <v>25.843900000000001</v>
      </c>
      <c r="J17" s="21">
        <f>AVERAGE(I16:I18)</f>
        <v>25.782800000000002</v>
      </c>
      <c r="L17" s="19" t="s">
        <v>42</v>
      </c>
      <c r="M17" s="20" t="s">
        <v>8</v>
      </c>
      <c r="N17" s="16">
        <v>21.376200000000001</v>
      </c>
      <c r="O17" s="21">
        <f>AVERAGE(N16:N18)</f>
        <v>21.356800000000003</v>
      </c>
      <c r="Q17" s="19" t="s">
        <v>42</v>
      </c>
      <c r="R17" s="20" t="s">
        <v>9</v>
      </c>
      <c r="S17" s="16">
        <v>22.1858</v>
      </c>
      <c r="T17" s="20">
        <f>AVERAGE(S16:S18)</f>
        <v>22.1981</v>
      </c>
      <c r="V17" s="19" t="s">
        <v>42</v>
      </c>
      <c r="W17" s="20" t="s">
        <v>11</v>
      </c>
      <c r="X17" s="16">
        <v>20.683900000000001</v>
      </c>
      <c r="Y17" s="20"/>
      <c r="AA17" s="19" t="s">
        <v>42</v>
      </c>
      <c r="AB17" s="20" t="s">
        <v>11</v>
      </c>
      <c r="AC17" s="16">
        <v>20.683900000000001</v>
      </c>
      <c r="AD17" s="20"/>
      <c r="AE17" s="1"/>
      <c r="AF17" s="19" t="s">
        <v>42</v>
      </c>
      <c r="AG17" s="20" t="s">
        <v>62</v>
      </c>
      <c r="AH17" s="16">
        <v>22.3033</v>
      </c>
      <c r="AI17" s="21">
        <f>AVERAGE(AH16:AH18)</f>
        <v>22.327766666666665</v>
      </c>
      <c r="AK17" s="19" t="s">
        <v>42</v>
      </c>
      <c r="AL17" s="20" t="s">
        <v>63</v>
      </c>
      <c r="AM17" s="16">
        <v>20.004300000000001</v>
      </c>
      <c r="AN17" s="20">
        <f>AVERAGE(AM16:AM18)</f>
        <v>20.043366666666667</v>
      </c>
      <c r="AP17" s="19" t="s">
        <v>42</v>
      </c>
      <c r="AQ17" s="20" t="s">
        <v>11</v>
      </c>
      <c r="AR17" s="16">
        <v>16.975899999999999</v>
      </c>
      <c r="AS17" s="21">
        <f>AVERAGE(AR16:AR18)</f>
        <v>16.943733333333331</v>
      </c>
      <c r="AT17" s="1"/>
      <c r="AV17" s="22"/>
      <c r="AX17" s="23">
        <f>E17-AS17</f>
        <v>5.8106666666666698</v>
      </c>
      <c r="AY17" s="24">
        <f>AX17-$AX$47</f>
        <v>1.9744400000000004</v>
      </c>
      <c r="AZ17" s="24">
        <f>2^-AY17</f>
        <v>0.25446867903629777</v>
      </c>
      <c r="BB17" s="24">
        <f>J17-AS17</f>
        <v>8.8390666666666711</v>
      </c>
      <c r="BC17" s="24">
        <f>BB17-$BB$47</f>
        <v>3.9837366666666716</v>
      </c>
      <c r="BD17" s="24">
        <f>2^-BC17</f>
        <v>6.3208541376842758E-2</v>
      </c>
      <c r="BE17" s="28"/>
      <c r="BF17" s="24">
        <f>O17-AS17</f>
        <v>4.4130666666666727</v>
      </c>
      <c r="BG17" s="24">
        <f>BF17-$BF$47</f>
        <v>1.3694600000000059</v>
      </c>
      <c r="BH17" s="24"/>
      <c r="BI17" s="28"/>
      <c r="BJ17" s="24">
        <f>T17-AS17</f>
        <v>5.2543666666666695</v>
      </c>
      <c r="BK17" s="24">
        <f>BJ17-$BJ$47</f>
        <v>1.0814533333333349</v>
      </c>
      <c r="BL17" s="24">
        <f>2^-BK17</f>
        <v>0.47255254640581784</v>
      </c>
      <c r="BM17" s="28"/>
      <c r="BN17" s="24">
        <f>AI17-AS17</f>
        <v>5.3840333333333348</v>
      </c>
      <c r="BO17" s="24">
        <f>BN17-$BN$47</f>
        <v>1.7350466666666664</v>
      </c>
      <c r="BP17" s="24"/>
      <c r="BQ17" s="28"/>
      <c r="BR17" s="24">
        <f>AN17-AS17</f>
        <v>3.0996333333333368</v>
      </c>
      <c r="BS17" s="24">
        <f>BR17-$BR$47</f>
        <v>0.79342000000000112</v>
      </c>
      <c r="BT17" s="24">
        <f>2^-BS17</f>
        <v>0.57697471437964976</v>
      </c>
      <c r="BU17" s="28"/>
    </row>
    <row r="18" spans="2:94" ht="17" thickBot="1" x14ac:dyDescent="0.25">
      <c r="B18" s="26" t="s">
        <v>42</v>
      </c>
      <c r="C18" s="27" t="s">
        <v>10</v>
      </c>
      <c r="D18" s="16">
        <v>22.8874</v>
      </c>
      <c r="E18" s="18"/>
      <c r="G18" s="26" t="s">
        <v>42</v>
      </c>
      <c r="H18" s="27" t="s">
        <v>7</v>
      </c>
      <c r="I18" s="16"/>
      <c r="J18" s="18"/>
      <c r="L18" s="26" t="s">
        <v>42</v>
      </c>
      <c r="M18" s="27" t="s">
        <v>8</v>
      </c>
      <c r="N18" s="16">
        <v>21.2911</v>
      </c>
      <c r="O18" s="18"/>
      <c r="Q18" s="26" t="s">
        <v>42</v>
      </c>
      <c r="R18" s="27" t="s">
        <v>9</v>
      </c>
      <c r="S18" s="16"/>
      <c r="T18" s="18"/>
      <c r="V18" s="26" t="s">
        <v>42</v>
      </c>
      <c r="W18" s="27" t="s">
        <v>11</v>
      </c>
      <c r="X18" s="16">
        <v>20.694099999999999</v>
      </c>
      <c r="Y18" s="18"/>
      <c r="AA18" s="26" t="s">
        <v>42</v>
      </c>
      <c r="AB18" s="27" t="s">
        <v>11</v>
      </c>
      <c r="AC18" s="16">
        <v>20.694099999999999</v>
      </c>
      <c r="AD18" s="18"/>
      <c r="AE18" s="18"/>
      <c r="AF18" s="26" t="s">
        <v>42</v>
      </c>
      <c r="AG18" s="27" t="s">
        <v>62</v>
      </c>
      <c r="AH18" s="16">
        <v>22.4269</v>
      </c>
      <c r="AI18" s="18"/>
      <c r="AK18" s="26" t="s">
        <v>42</v>
      </c>
      <c r="AL18" s="27" t="s">
        <v>63</v>
      </c>
      <c r="AM18" s="16">
        <v>20.073799999999999</v>
      </c>
      <c r="AN18" s="18"/>
      <c r="AP18" s="26" t="s">
        <v>42</v>
      </c>
      <c r="AQ18" s="27" t="s">
        <v>11</v>
      </c>
      <c r="AR18" s="16">
        <v>16.935300000000002</v>
      </c>
      <c r="AS18" s="18"/>
      <c r="AT18" s="18"/>
      <c r="AV18" s="22"/>
      <c r="AX18" s="18"/>
      <c r="AZ18" s="18"/>
      <c r="BB18" s="18"/>
      <c r="BD18" s="18"/>
      <c r="BE18" s="28"/>
      <c r="BF18" s="18"/>
      <c r="BH18" s="18"/>
      <c r="BI18" s="28"/>
      <c r="BJ18" s="18"/>
      <c r="BL18" s="18"/>
      <c r="BM18" s="28"/>
      <c r="BN18" s="18"/>
      <c r="BP18" s="18"/>
      <c r="BQ18" s="28"/>
      <c r="BR18" s="18"/>
      <c r="BT18" s="18"/>
      <c r="BU18" s="28"/>
    </row>
    <row r="19" spans="2:94" ht="17" thickBot="1" x14ac:dyDescent="0.25">
      <c r="B19" s="14" t="s">
        <v>43</v>
      </c>
      <c r="C19" s="15" t="s">
        <v>10</v>
      </c>
      <c r="D19" s="16">
        <v>19.522099999999998</v>
      </c>
      <c r="E19" s="1">
        <f>STDEV(D19:D21)</f>
        <v>8.8950791639722651E-2</v>
      </c>
      <c r="G19" s="14" t="s">
        <v>43</v>
      </c>
      <c r="H19" s="15" t="s">
        <v>7</v>
      </c>
      <c r="I19" s="16">
        <v>20.965299999999999</v>
      </c>
      <c r="J19" s="1">
        <f>STDEV(I19:I21)</f>
        <v>5.8702299784591037E-2</v>
      </c>
      <c r="L19" s="14" t="s">
        <v>43</v>
      </c>
      <c r="M19" s="15" t="s">
        <v>8</v>
      </c>
      <c r="N19" s="16">
        <v>20.162500000000001</v>
      </c>
      <c r="O19" s="1">
        <f>STDEV(N19:N21)</f>
        <v>9.0491454476837735E-2</v>
      </c>
      <c r="Q19" s="14" t="s">
        <v>43</v>
      </c>
      <c r="R19" s="15" t="s">
        <v>9</v>
      </c>
      <c r="S19" s="16">
        <v>17.784700000000001</v>
      </c>
      <c r="T19" s="1">
        <f>STDEV(S19:S21)</f>
        <v>0.2748771180000239</v>
      </c>
      <c r="V19" s="14" t="s">
        <v>43</v>
      </c>
      <c r="W19" s="15" t="s">
        <v>11</v>
      </c>
      <c r="X19" s="16">
        <v>16.090299999999999</v>
      </c>
      <c r="Y19" s="1">
        <f>STDEV(X19:X21)</f>
        <v>6.8572394834461661E-2</v>
      </c>
      <c r="AA19" s="14" t="s">
        <v>43</v>
      </c>
      <c r="AB19" s="15" t="s">
        <v>11</v>
      </c>
      <c r="AC19" s="16">
        <v>15.5549</v>
      </c>
      <c r="AD19" s="1">
        <f>STDEV(AC19:AC21)</f>
        <v>9.4516947333974657E-2</v>
      </c>
      <c r="AE19" s="1"/>
      <c r="AF19" s="14" t="s">
        <v>43</v>
      </c>
      <c r="AG19" s="15" t="s">
        <v>62</v>
      </c>
      <c r="AH19" s="16">
        <v>19.924900000000001</v>
      </c>
      <c r="AI19" s="1">
        <f>STDEV(AH19:AH21)</f>
        <v>4.0383536249318314E-2</v>
      </c>
      <c r="AK19" s="14" t="s">
        <v>43</v>
      </c>
      <c r="AL19" s="15" t="s">
        <v>63</v>
      </c>
      <c r="AM19" s="16">
        <v>18.941500000000001</v>
      </c>
      <c r="AN19" s="1">
        <f>STDEV(AM19:AM21)</f>
        <v>6.2028407470557198E-2</v>
      </c>
      <c r="AP19" s="14" t="s">
        <v>43</v>
      </c>
      <c r="AQ19" s="15" t="s">
        <v>11</v>
      </c>
      <c r="AR19" s="16">
        <v>16.0703</v>
      </c>
      <c r="AS19" s="1">
        <f>STDEV(AR19:AR21)</f>
        <v>2.6938695835791143E-2</v>
      </c>
      <c r="AT19" s="1"/>
      <c r="AV19" s="22"/>
      <c r="AX19" s="18"/>
      <c r="AZ19" s="18"/>
      <c r="BB19" s="18"/>
      <c r="BD19" s="18"/>
      <c r="BE19" s="28"/>
      <c r="BF19" s="18"/>
      <c r="BH19" s="18"/>
      <c r="BI19" s="28"/>
      <c r="BJ19" s="18"/>
      <c r="BL19" s="18"/>
      <c r="BM19" s="28"/>
      <c r="BN19" s="18"/>
      <c r="BP19" s="18"/>
      <c r="BQ19" s="28"/>
      <c r="BR19" s="18"/>
      <c r="BT19" s="18"/>
      <c r="BU19" s="28"/>
    </row>
    <row r="20" spans="2:94" ht="17" thickBot="1" x14ac:dyDescent="0.25">
      <c r="B20" s="19" t="s">
        <v>43</v>
      </c>
      <c r="C20" s="20" t="s">
        <v>10</v>
      </c>
      <c r="D20" s="16">
        <v>19.540400000000002</v>
      </c>
      <c r="E20" s="21">
        <f>AVERAGE(D19:D21)</f>
        <v>19.582333333333334</v>
      </c>
      <c r="G20" s="19" t="s">
        <v>43</v>
      </c>
      <c r="H20" s="20" t="s">
        <v>7</v>
      </c>
      <c r="I20" s="16">
        <v>21.082699999999999</v>
      </c>
      <c r="J20" s="21">
        <f>AVERAGE(I19:I21)</f>
        <v>21.0243</v>
      </c>
      <c r="L20" s="19" t="s">
        <v>43</v>
      </c>
      <c r="M20" s="20" t="s">
        <v>8</v>
      </c>
      <c r="N20" s="16">
        <v>19.997499999999999</v>
      </c>
      <c r="O20" s="21">
        <f>AVERAGE(N19:N21)</f>
        <v>20.101466666666667</v>
      </c>
      <c r="Q20" s="19" t="s">
        <v>43</v>
      </c>
      <c r="R20" s="20" t="s">
        <v>9</v>
      </c>
      <c r="S20" s="16">
        <v>17.785900000000002</v>
      </c>
      <c r="T20" s="21">
        <f>AVERAGE(S19:S21)</f>
        <v>17.943999999999999</v>
      </c>
      <c r="V20" s="19" t="s">
        <v>43</v>
      </c>
      <c r="W20" s="20" t="s">
        <v>11</v>
      </c>
      <c r="X20" s="16">
        <v>15.9781</v>
      </c>
      <c r="Y20" s="21">
        <f>AVERAGE(X19:X21)</f>
        <v>16.056966666666664</v>
      </c>
      <c r="AA20" s="19" t="s">
        <v>43</v>
      </c>
      <c r="AB20" s="20" t="s">
        <v>11</v>
      </c>
      <c r="AC20" s="16">
        <v>15.7439</v>
      </c>
      <c r="AD20" s="21">
        <f>AVERAGE(AC19:AC21)</f>
        <v>15.650433333333334</v>
      </c>
      <c r="AE20" s="18"/>
      <c r="AF20" s="19" t="s">
        <v>43</v>
      </c>
      <c r="AG20" s="20" t="s">
        <v>62</v>
      </c>
      <c r="AH20" s="16">
        <v>19.9681</v>
      </c>
      <c r="AI20" s="21">
        <f>AVERAGE(AH19:AH21)</f>
        <v>19.966200000000001</v>
      </c>
      <c r="AK20" s="19" t="s">
        <v>43</v>
      </c>
      <c r="AL20" s="20" t="s">
        <v>63</v>
      </c>
      <c r="AM20" s="16">
        <v>18.916599999999999</v>
      </c>
      <c r="AN20" s="21">
        <f>AVERAGE(AM19:AM21)</f>
        <v>18.893966666666667</v>
      </c>
      <c r="AP20" s="19" t="s">
        <v>43</v>
      </c>
      <c r="AQ20" s="20" t="s">
        <v>11</v>
      </c>
      <c r="AR20" s="16">
        <v>16.017700000000001</v>
      </c>
      <c r="AS20" s="21">
        <f>AVERAGE(AR19:AR21)</f>
        <v>16.047366666666665</v>
      </c>
      <c r="AT20" s="18"/>
      <c r="AV20" s="22"/>
      <c r="AX20" s="23">
        <f>E20-AD20</f>
        <v>3.9319000000000006</v>
      </c>
      <c r="AY20" s="24">
        <f>AX20-$AX$47</f>
        <v>9.5673333333331279E-2</v>
      </c>
      <c r="AZ20" s="24">
        <f>2^-AY20</f>
        <v>0.93583537324903332</v>
      </c>
      <c r="BB20" s="24">
        <f>J20-Y20</f>
        <v>4.967333333333336</v>
      </c>
      <c r="BC20" s="24">
        <f>BB20-$BB$47</f>
        <v>0.11200333333333656</v>
      </c>
      <c r="BD20" s="24">
        <f>2^-BC20</f>
        <v>0.92530229013313514</v>
      </c>
      <c r="BE20" s="28"/>
      <c r="BF20" s="24">
        <f>O20-AD20</f>
        <v>4.4510333333333332</v>
      </c>
      <c r="BG20" s="24">
        <f>BF20-$BF$47</f>
        <v>1.4074266666666664</v>
      </c>
      <c r="BH20" s="24">
        <f>2^-BG20</f>
        <v>0.37698351252538198</v>
      </c>
      <c r="BI20" s="28"/>
      <c r="BJ20" s="24">
        <f>T20-AD20</f>
        <v>2.2935666666666652</v>
      </c>
      <c r="BK20" s="24">
        <f>BJ20-$BJ$47</f>
        <v>-1.8793466666666694</v>
      </c>
      <c r="BL20" s="24">
        <f>2^-BK20</f>
        <v>3.6790841292880367</v>
      </c>
      <c r="BM20" s="28"/>
      <c r="BN20" s="24">
        <f>AI20-AS20</f>
        <v>3.9188333333333354</v>
      </c>
      <c r="BO20" s="24">
        <f>BN20-$BN$47</f>
        <v>0.26984666666666701</v>
      </c>
      <c r="BP20" s="24">
        <f>2^-BO20</f>
        <v>0.82940769270935888</v>
      </c>
      <c r="BQ20" s="28"/>
      <c r="BR20" s="24">
        <f>AN20-AS20</f>
        <v>2.8466000000000022</v>
      </c>
      <c r="BS20" s="24">
        <f>BR20-$BR$47</f>
        <v>0.54038666666666657</v>
      </c>
      <c r="BT20" s="24">
        <f>2^-BS20</f>
        <v>0.68758659953630041</v>
      </c>
      <c r="BU20" s="28"/>
    </row>
    <row r="21" spans="2:94" ht="17" thickBot="1" x14ac:dyDescent="0.25">
      <c r="B21" s="26" t="s">
        <v>43</v>
      </c>
      <c r="C21" s="27" t="s">
        <v>10</v>
      </c>
      <c r="D21" s="16">
        <v>19.6845</v>
      </c>
      <c r="E21" s="18"/>
      <c r="G21" s="26" t="s">
        <v>43</v>
      </c>
      <c r="H21" s="27" t="s">
        <v>7</v>
      </c>
      <c r="I21" s="16">
        <v>21.024899999999999</v>
      </c>
      <c r="J21" s="18"/>
      <c r="L21" s="26" t="s">
        <v>43</v>
      </c>
      <c r="M21" s="27" t="s">
        <v>8</v>
      </c>
      <c r="N21" s="16">
        <v>20.144400000000001</v>
      </c>
      <c r="O21" s="18"/>
      <c r="Q21" s="26" t="s">
        <v>43</v>
      </c>
      <c r="R21" s="27" t="s">
        <v>9</v>
      </c>
      <c r="S21" s="16">
        <v>18.261399999999998</v>
      </c>
      <c r="T21" s="18"/>
      <c r="V21" s="26" t="s">
        <v>43</v>
      </c>
      <c r="W21" s="27" t="s">
        <v>11</v>
      </c>
      <c r="X21" s="16">
        <v>16.102499999999999</v>
      </c>
      <c r="Y21" s="18"/>
      <c r="AA21" s="26" t="s">
        <v>43</v>
      </c>
      <c r="AB21" s="27" t="s">
        <v>11</v>
      </c>
      <c r="AC21" s="16">
        <v>15.6525</v>
      </c>
      <c r="AD21" s="18"/>
      <c r="AE21" s="18"/>
      <c r="AF21" s="26" t="s">
        <v>43</v>
      </c>
      <c r="AG21" s="27" t="s">
        <v>62</v>
      </c>
      <c r="AH21" s="16">
        <v>20.005600000000001</v>
      </c>
      <c r="AI21" s="18"/>
      <c r="AK21" s="26" t="s">
        <v>43</v>
      </c>
      <c r="AL21" s="27" t="s">
        <v>63</v>
      </c>
      <c r="AM21" s="16">
        <v>18.823799999999999</v>
      </c>
      <c r="AN21" s="18"/>
      <c r="AP21" s="26" t="s">
        <v>43</v>
      </c>
      <c r="AQ21" s="27" t="s">
        <v>11</v>
      </c>
      <c r="AR21" s="16">
        <v>16.054099999999998</v>
      </c>
      <c r="AS21" s="18"/>
      <c r="AT21" s="18"/>
      <c r="AV21" s="31"/>
      <c r="AX21" s="18"/>
      <c r="AZ21" s="18"/>
      <c r="BB21" s="18"/>
      <c r="BD21" s="18"/>
      <c r="BE21" s="28"/>
      <c r="BF21" s="18"/>
      <c r="BH21" s="18"/>
      <c r="BI21" s="28"/>
      <c r="BJ21" s="18"/>
      <c r="BL21" s="18"/>
      <c r="BM21" s="28"/>
      <c r="BN21" s="18"/>
      <c r="BP21" s="18"/>
      <c r="BQ21" s="28"/>
      <c r="BR21" s="18"/>
      <c r="BT21" s="18"/>
      <c r="BU21" s="28"/>
    </row>
    <row r="22" spans="2:94" ht="17" thickBot="1" x14ac:dyDescent="0.25">
      <c r="D22" s="32"/>
      <c r="E22" s="18"/>
      <c r="I22" s="32"/>
      <c r="J22" s="18"/>
      <c r="N22" s="5"/>
      <c r="O22" s="18"/>
      <c r="Q22" s="1"/>
      <c r="R22" s="1"/>
      <c r="T22" s="18"/>
      <c r="V22" s="1"/>
      <c r="W22" s="1"/>
      <c r="Y22" s="18"/>
      <c r="AA22" s="1"/>
      <c r="AB22" s="1"/>
      <c r="AD22" s="18"/>
      <c r="AE22" s="18"/>
      <c r="AH22" s="18"/>
      <c r="AJ22" s="18"/>
      <c r="AM22" s="18"/>
      <c r="AO22" s="18"/>
      <c r="AR22" s="18"/>
      <c r="AT22" s="18"/>
      <c r="AV22" s="1"/>
      <c r="AX22" s="12" t="s">
        <v>20</v>
      </c>
      <c r="BA22" s="28"/>
      <c r="BB22" s="12" t="s">
        <v>21</v>
      </c>
      <c r="BE22" s="28"/>
      <c r="BF22" s="12" t="s">
        <v>29</v>
      </c>
      <c r="BI22" s="28"/>
      <c r="BJ22" s="12" t="s">
        <v>30</v>
      </c>
      <c r="BL22" s="18"/>
      <c r="BM22" s="28"/>
      <c r="BN22" s="12" t="s">
        <v>60</v>
      </c>
      <c r="BP22" s="18"/>
      <c r="BQ22" s="28"/>
      <c r="BR22" s="12" t="s">
        <v>61</v>
      </c>
      <c r="BT22" s="18"/>
      <c r="BU22" s="28"/>
    </row>
    <row r="23" spans="2:94" ht="17" thickBot="1" x14ac:dyDescent="0.25">
      <c r="D23" s="32"/>
      <c r="E23" s="18"/>
      <c r="I23" s="32"/>
      <c r="J23" s="18"/>
      <c r="N23" s="5"/>
      <c r="O23" s="18"/>
      <c r="Q23" s="1"/>
      <c r="R23" s="1"/>
      <c r="T23" s="18"/>
      <c r="V23" s="1"/>
      <c r="W23" s="1"/>
      <c r="Y23" s="18"/>
      <c r="AA23" s="1"/>
      <c r="AB23" s="1"/>
      <c r="AD23" s="18"/>
      <c r="AE23" s="18"/>
      <c r="AH23" s="18"/>
      <c r="AJ23" s="18"/>
      <c r="AM23" s="18"/>
      <c r="AO23" s="18"/>
      <c r="AR23" s="18"/>
      <c r="AT23" s="18"/>
      <c r="AV23" s="1"/>
      <c r="BA23" s="28"/>
      <c r="BE23" s="28"/>
      <c r="BI23" s="28"/>
      <c r="BL23" s="18"/>
      <c r="BM23" s="28"/>
      <c r="BP23" s="18"/>
      <c r="BQ23" s="28"/>
      <c r="BT23" s="18"/>
      <c r="BU23" s="28"/>
    </row>
    <row r="24" spans="2:94" ht="17" thickBot="1" x14ac:dyDescent="0.25">
      <c r="D24" s="32"/>
      <c r="E24" s="18"/>
      <c r="I24" s="32"/>
      <c r="J24" s="18"/>
      <c r="N24" s="5"/>
      <c r="O24" s="18"/>
      <c r="Q24" s="1"/>
      <c r="R24" s="1"/>
      <c r="T24" s="18"/>
      <c r="V24" s="1"/>
      <c r="W24" s="1"/>
      <c r="Y24" s="18"/>
      <c r="AA24" s="1"/>
      <c r="AB24" s="1"/>
      <c r="AD24" s="18"/>
      <c r="AE24" s="18"/>
      <c r="AH24" s="18"/>
      <c r="AJ24" s="18"/>
      <c r="AM24" s="18"/>
      <c r="AO24" s="18"/>
      <c r="AR24" s="18"/>
      <c r="AT24" s="18"/>
      <c r="AV24" s="1"/>
      <c r="AX24" s="24">
        <f>AVERAGE(AX8:AX20)</f>
        <v>4.0382933333333355</v>
      </c>
      <c r="BA24" s="28"/>
      <c r="BB24" s="24">
        <f>AVERAGE(BB8:BB20)</f>
        <v>5.947893333333333</v>
      </c>
      <c r="BE24" s="28"/>
      <c r="BF24" s="24">
        <f>AVERAGE(BF8:BF20)</f>
        <v>4.0560166666666673</v>
      </c>
      <c r="BI24" s="28"/>
      <c r="BJ24" s="24">
        <f>AVERAGE(BJ7:BJ19)</f>
        <v>3.0644500000000017</v>
      </c>
      <c r="BL24" s="18"/>
      <c r="BM24" s="28"/>
      <c r="BN24" s="24">
        <f>AVERAGE(BN8:BN20)</f>
        <v>4.3030866666666672</v>
      </c>
      <c r="BP24" s="18"/>
      <c r="BQ24" s="28"/>
      <c r="BR24" s="24">
        <f>AVERAGE(BR8:BR20)</f>
        <v>2.9129333333333349</v>
      </c>
      <c r="BT24" s="18"/>
      <c r="BU24" s="28"/>
    </row>
    <row r="25" spans="2:94" ht="24" x14ac:dyDescent="0.2">
      <c r="H25" s="2"/>
      <c r="J25" s="3"/>
      <c r="K25" s="3"/>
      <c r="L25" s="4" t="s">
        <v>33</v>
      </c>
      <c r="M25" s="3"/>
      <c r="N25" s="4"/>
      <c r="O25" s="3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3"/>
      <c r="AG25" s="3"/>
      <c r="AH25" s="4" t="s">
        <v>33</v>
      </c>
      <c r="AI25" s="3"/>
      <c r="AJ25" s="3"/>
      <c r="AK25" s="1"/>
      <c r="AL25" s="1"/>
      <c r="AM25" s="1"/>
      <c r="AN25" s="1"/>
      <c r="AO25" s="1"/>
      <c r="AP25" s="1"/>
      <c r="AQ25" s="1"/>
      <c r="AR25" s="1"/>
      <c r="AS25" s="1"/>
      <c r="AT25" s="1"/>
      <c r="AV25" s="1"/>
      <c r="AX25" s="18"/>
      <c r="AZ25" s="18"/>
      <c r="BB25" s="18"/>
      <c r="BD25" s="18"/>
      <c r="BE25" s="28"/>
      <c r="BF25" s="18"/>
      <c r="BH25" s="18"/>
      <c r="BI25" s="28"/>
      <c r="BJ25" s="18"/>
      <c r="BL25" s="18"/>
      <c r="BM25" s="28"/>
      <c r="BN25" s="18"/>
      <c r="BP25" s="18"/>
      <c r="BQ25" s="28"/>
      <c r="BR25" s="18"/>
      <c r="BT25" s="18"/>
      <c r="BU25" s="28"/>
    </row>
    <row r="26" spans="2:94" x14ac:dyDescent="0.2">
      <c r="D26" s="32"/>
      <c r="E26" s="18"/>
      <c r="I26" s="32"/>
      <c r="J26" s="18"/>
      <c r="N26" s="5"/>
      <c r="O26" s="18"/>
      <c r="Q26" s="1"/>
      <c r="R26" s="1"/>
      <c r="T26" s="18"/>
      <c r="V26" s="1"/>
      <c r="W26" s="1"/>
      <c r="Y26" s="18"/>
      <c r="AA26" s="1"/>
      <c r="AB26" s="1"/>
      <c r="AD26" s="18"/>
      <c r="AE26" s="18"/>
      <c r="AF26" s="1"/>
      <c r="AG26" s="1"/>
      <c r="AH26" s="1"/>
      <c r="AI26" s="1"/>
      <c r="AT26" s="18"/>
      <c r="AV26" s="1"/>
      <c r="AX26" s="18"/>
      <c r="AZ26" s="18"/>
      <c r="BB26" s="18"/>
      <c r="BD26" s="18"/>
      <c r="BE26" s="28"/>
      <c r="BF26" s="18"/>
      <c r="BH26" s="18"/>
      <c r="BI26" s="28"/>
      <c r="BJ26" s="18"/>
      <c r="BL26" s="18"/>
      <c r="BM26" s="28"/>
      <c r="BN26" s="18"/>
      <c r="BP26" s="18"/>
      <c r="BQ26" s="28"/>
      <c r="BR26" s="18"/>
      <c r="BT26" s="18"/>
      <c r="BU26" s="28"/>
    </row>
    <row r="27" spans="2:94" ht="17" thickBot="1" x14ac:dyDescent="0.25">
      <c r="C27" s="2" t="s">
        <v>10</v>
      </c>
      <c r="H27" s="2" t="s">
        <v>7</v>
      </c>
      <c r="M27" s="2" t="s">
        <v>8</v>
      </c>
      <c r="Q27" s="1"/>
      <c r="R27" s="2" t="s">
        <v>9</v>
      </c>
      <c r="S27" s="1"/>
      <c r="T27" s="1"/>
      <c r="V27" s="1"/>
      <c r="W27" s="2" t="s">
        <v>44</v>
      </c>
      <c r="X27" s="1"/>
      <c r="Y27" s="1"/>
      <c r="AA27" s="1"/>
      <c r="AB27" s="2" t="s">
        <v>45</v>
      </c>
      <c r="AC27" s="1"/>
      <c r="AD27" s="1"/>
      <c r="AE27" s="1"/>
      <c r="AF27" s="1"/>
      <c r="AG27" s="2" t="s">
        <v>62</v>
      </c>
      <c r="AH27" s="1"/>
      <c r="AI27" s="1"/>
      <c r="AK27" s="1"/>
      <c r="AL27" s="2" t="s">
        <v>63</v>
      </c>
      <c r="AM27" s="1"/>
      <c r="AN27" s="1"/>
      <c r="AP27" s="1"/>
      <c r="AQ27" s="2" t="s">
        <v>64</v>
      </c>
      <c r="AR27" s="1"/>
      <c r="AS27" s="1"/>
      <c r="AT27" s="1"/>
      <c r="AV27" s="1"/>
      <c r="AX27" s="18"/>
      <c r="AZ27" s="18"/>
      <c r="BB27" s="18"/>
      <c r="BD27" s="18"/>
      <c r="BE27" s="28"/>
      <c r="BF27" s="18"/>
      <c r="BH27" s="18"/>
      <c r="BI27" s="28"/>
      <c r="BJ27" s="18"/>
      <c r="BL27" s="18"/>
      <c r="BM27" s="28"/>
      <c r="BN27" s="18"/>
      <c r="BP27" s="18"/>
      <c r="BQ27" s="28"/>
      <c r="BR27" s="18"/>
      <c r="BT27" s="18"/>
      <c r="BU27" s="28"/>
    </row>
    <row r="28" spans="2:94" ht="17" thickBot="1" x14ac:dyDescent="0.25">
      <c r="D28" s="32"/>
      <c r="E28" s="18"/>
      <c r="I28" s="32"/>
      <c r="J28" s="18"/>
      <c r="N28" s="5"/>
      <c r="O28" s="18"/>
      <c r="Q28" s="1"/>
      <c r="R28" s="1"/>
      <c r="T28" s="18"/>
      <c r="V28" s="1"/>
      <c r="W28" s="1"/>
      <c r="Y28" s="18"/>
      <c r="AA28" s="1"/>
      <c r="AB28" s="1"/>
      <c r="AD28" s="18"/>
      <c r="AE28" s="18"/>
      <c r="AF28" s="1"/>
      <c r="AG28" s="1"/>
      <c r="AH28" s="1"/>
      <c r="AI28" s="1"/>
      <c r="AK28" s="1"/>
      <c r="AL28" s="1"/>
      <c r="AM28" s="1"/>
      <c r="AN28" s="1"/>
      <c r="AP28" s="1"/>
      <c r="AQ28" s="1"/>
      <c r="AR28" s="1"/>
      <c r="AS28" s="1"/>
      <c r="AT28" s="18"/>
      <c r="AV28" s="1"/>
      <c r="AX28" s="12" t="s">
        <v>12</v>
      </c>
      <c r="AY28" s="12" t="s">
        <v>13</v>
      </c>
      <c r="AZ28" s="12" t="s">
        <v>14</v>
      </c>
      <c r="BA28" s="12" t="s">
        <v>19</v>
      </c>
      <c r="BB28" s="12" t="s">
        <v>15</v>
      </c>
      <c r="BC28" s="12" t="s">
        <v>16</v>
      </c>
      <c r="BD28" s="13" t="s">
        <v>17</v>
      </c>
      <c r="BE28" s="13" t="s">
        <v>18</v>
      </c>
      <c r="BF28" s="12" t="s">
        <v>22</v>
      </c>
      <c r="BG28" s="12" t="s">
        <v>26</v>
      </c>
      <c r="BH28" s="13" t="s">
        <v>27</v>
      </c>
      <c r="BI28" s="13" t="s">
        <v>28</v>
      </c>
      <c r="BJ28" s="12" t="s">
        <v>23</v>
      </c>
      <c r="BK28" s="12" t="s">
        <v>24</v>
      </c>
      <c r="BL28" s="13" t="s">
        <v>25</v>
      </c>
      <c r="BM28" s="13" t="s">
        <v>31</v>
      </c>
      <c r="BN28" s="12" t="s">
        <v>52</v>
      </c>
      <c r="BO28" s="12" t="s">
        <v>53</v>
      </c>
      <c r="BP28" s="13" t="s">
        <v>54</v>
      </c>
      <c r="BQ28" s="13" t="s">
        <v>55</v>
      </c>
      <c r="BR28" s="12" t="s">
        <v>56</v>
      </c>
      <c r="BS28" s="12" t="s">
        <v>57</v>
      </c>
      <c r="BT28" s="13" t="s">
        <v>58</v>
      </c>
      <c r="BU28" s="13" t="s">
        <v>59</v>
      </c>
    </row>
    <row r="29" spans="2:94" ht="17" thickBot="1" x14ac:dyDescent="0.25">
      <c r="B29" s="14" t="s">
        <v>39</v>
      </c>
      <c r="C29" s="15" t="s">
        <v>10</v>
      </c>
      <c r="D29" s="16">
        <v>23.696400000000001</v>
      </c>
      <c r="E29" s="1">
        <f>STDEV(D29:D31)</f>
        <v>5.7405226242913616E-2</v>
      </c>
      <c r="G29" s="14" t="s">
        <v>39</v>
      </c>
      <c r="H29" s="15" t="s">
        <v>7</v>
      </c>
      <c r="I29" s="16">
        <v>27.4283</v>
      </c>
      <c r="J29" s="1">
        <f>STDEV(I29:I31)</f>
        <v>0.29359908605670765</v>
      </c>
      <c r="L29" s="14" t="s">
        <v>39</v>
      </c>
      <c r="M29" s="15" t="s">
        <v>8</v>
      </c>
      <c r="N29" s="16">
        <v>22.871400000000001</v>
      </c>
      <c r="O29" s="1">
        <f>STDEV(N29:N31)</f>
        <v>0.1978614919583884</v>
      </c>
      <c r="Q29" s="14" t="s">
        <v>39</v>
      </c>
      <c r="R29" s="15" t="s">
        <v>9</v>
      </c>
      <c r="S29" s="16">
        <v>24.6402</v>
      </c>
      <c r="T29" s="1">
        <f>STDEV(S29:S31)</f>
        <v>9.6337756530518584E-2</v>
      </c>
      <c r="V29" s="14" t="s">
        <v>39</v>
      </c>
      <c r="W29" s="15" t="s">
        <v>11</v>
      </c>
      <c r="X29" s="16"/>
      <c r="Y29" s="1">
        <f>STDEV(X29:X31)</f>
        <v>0.1329360748630701</v>
      </c>
      <c r="AA29" s="14" t="s">
        <v>39</v>
      </c>
      <c r="AB29" s="15" t="s">
        <v>11</v>
      </c>
      <c r="AC29" s="16">
        <v>20.064699999999998</v>
      </c>
      <c r="AD29" s="1">
        <f>STDEV(AC29:AC31)</f>
        <v>0.10238170409469313</v>
      </c>
      <c r="AE29" s="1"/>
      <c r="AF29" s="8" t="s">
        <v>3</v>
      </c>
      <c r="AG29" s="9" t="s">
        <v>4</v>
      </c>
      <c r="AH29" s="9" t="s">
        <v>5</v>
      </c>
      <c r="AI29" s="10" t="s">
        <v>6</v>
      </c>
      <c r="AK29" s="8" t="s">
        <v>3</v>
      </c>
      <c r="AL29" s="9" t="s">
        <v>4</v>
      </c>
      <c r="AM29" s="9" t="s">
        <v>5</v>
      </c>
      <c r="AN29" s="10" t="s">
        <v>6</v>
      </c>
      <c r="AP29" s="8" t="s">
        <v>3</v>
      </c>
      <c r="AQ29" s="9" t="s">
        <v>4</v>
      </c>
      <c r="AR29" s="11" t="s">
        <v>5</v>
      </c>
      <c r="AS29" s="12" t="s">
        <v>6</v>
      </c>
      <c r="AT29" s="1"/>
      <c r="AV29" s="17"/>
      <c r="AX29" s="18"/>
      <c r="BB29" s="18"/>
      <c r="BE29" s="28"/>
      <c r="BF29" s="18"/>
      <c r="BI29" s="28"/>
      <c r="BJ29" s="18"/>
      <c r="BM29" s="28"/>
      <c r="BN29" s="18"/>
      <c r="BQ29" s="28"/>
      <c r="BR29" s="18"/>
      <c r="BU29" s="28"/>
    </row>
    <row r="30" spans="2:94" ht="17" thickBot="1" x14ac:dyDescent="0.25">
      <c r="B30" s="19" t="s">
        <v>39</v>
      </c>
      <c r="C30" s="20" t="s">
        <v>10</v>
      </c>
      <c r="D30" s="16">
        <v>23.654</v>
      </c>
      <c r="E30" s="21">
        <f>AVERAGE(D29:D31)</f>
        <v>23.706</v>
      </c>
      <c r="G30" s="19" t="s">
        <v>39</v>
      </c>
      <c r="H30" s="20" t="s">
        <v>7</v>
      </c>
      <c r="I30" s="16">
        <v>27.027999999999999</v>
      </c>
      <c r="J30" s="21">
        <f>AVERAGE(I29:I31)</f>
        <v>27.352166666666665</v>
      </c>
      <c r="L30" s="19" t="s">
        <v>39</v>
      </c>
      <c r="M30" s="20" t="s">
        <v>8</v>
      </c>
      <c r="N30" s="16">
        <v>23.042899999999999</v>
      </c>
      <c r="O30" s="21">
        <f>AVERAGE(N29:N31)</f>
        <v>23.060099999999995</v>
      </c>
      <c r="Q30" s="19" t="s">
        <v>39</v>
      </c>
      <c r="R30" s="20" t="s">
        <v>9</v>
      </c>
      <c r="S30" s="16">
        <v>24.511399999999998</v>
      </c>
      <c r="T30" s="21">
        <f>AVERAGE(S29:S31)</f>
        <v>24.534433333333336</v>
      </c>
      <c r="V30" s="19" t="s">
        <v>39</v>
      </c>
      <c r="W30" s="20" t="s">
        <v>11</v>
      </c>
      <c r="X30" s="16">
        <v>23.071100000000001</v>
      </c>
      <c r="Y30" s="21">
        <f>AVERAGE(X29:X31)</f>
        <v>23.165100000000002</v>
      </c>
      <c r="AA30" s="19" t="s">
        <v>39</v>
      </c>
      <c r="AB30" s="20" t="s">
        <v>11</v>
      </c>
      <c r="AC30" s="16">
        <v>20.262699999999999</v>
      </c>
      <c r="AD30" s="21">
        <f>AVERAGE(AC29:AC31)</f>
        <v>20.148633333333333</v>
      </c>
      <c r="AE30" s="18"/>
      <c r="AF30" s="14" t="s">
        <v>39</v>
      </c>
      <c r="AG30" s="15" t="s">
        <v>62</v>
      </c>
      <c r="AH30" s="16">
        <v>23.905999999999999</v>
      </c>
      <c r="AI30" s="1">
        <f>STDEV(AH30:AH32)</f>
        <v>7.956320338782967E-2</v>
      </c>
      <c r="AK30" s="14" t="s">
        <v>39</v>
      </c>
      <c r="AL30" s="15" t="s">
        <v>63</v>
      </c>
      <c r="AM30" s="16">
        <v>22.233599999999999</v>
      </c>
      <c r="AN30" s="1">
        <f>STDEV(AM30:AM32)</f>
        <v>1.3953613629928195E-2</v>
      </c>
      <c r="AP30" s="14" t="s">
        <v>39</v>
      </c>
      <c r="AQ30" s="15" t="s">
        <v>11</v>
      </c>
      <c r="AR30" s="16">
        <v>20.172899999999998</v>
      </c>
      <c r="AS30" s="1">
        <f>STDEV(AR30:AR32)</f>
        <v>4.7267007521102203E-2</v>
      </c>
      <c r="AT30" s="18"/>
      <c r="AV30" s="22"/>
      <c r="AX30" s="23">
        <f>E30-AD30</f>
        <v>3.5573666666666668</v>
      </c>
      <c r="AY30" s="24">
        <f>AX30-$AX$47</f>
        <v>-0.27886000000000255</v>
      </c>
      <c r="AZ30" s="24">
        <f>2^-AY30</f>
        <v>1.2132358213976089</v>
      </c>
      <c r="BA30" s="24">
        <f>AVERAGE(AZ30:AZ42)</f>
        <v>1.0274695318361413</v>
      </c>
      <c r="BB30" s="24">
        <f>J30-Y30</f>
        <v>4.1870666666666629</v>
      </c>
      <c r="BC30" s="24">
        <f>BB30-$BB$47</f>
        <v>-0.66826333333333654</v>
      </c>
      <c r="BD30" s="24">
        <f>2^-BC30</f>
        <v>1.5891588409097985</v>
      </c>
      <c r="BE30" s="24">
        <f>AVERAGE(BD30,BD33,BD36,BD39,BD42)</f>
        <v>1.2457713308868241</v>
      </c>
      <c r="BF30" s="24">
        <f>O30-AD30</f>
        <v>2.9114666666666622</v>
      </c>
      <c r="BG30" s="24">
        <f>BF30-$BF$47</f>
        <v>-0.13214000000000459</v>
      </c>
      <c r="BH30" s="24">
        <f>2^-BG30</f>
        <v>1.0959181098445119</v>
      </c>
      <c r="BI30" s="24">
        <f>AVERAGE(BH30:BH42)</f>
        <v>1.112351566922211</v>
      </c>
      <c r="BJ30" s="24">
        <f>T30-AS31</f>
        <v>4.4152333333333367</v>
      </c>
      <c r="BK30" s="24">
        <f>BJ30-$BJ$47</f>
        <v>0.24232000000000209</v>
      </c>
      <c r="BL30" s="24">
        <f>2^-BK30</f>
        <v>0.84538475424134873</v>
      </c>
      <c r="BM30" s="24">
        <f>AVERAGE(BL30:BL42)</f>
        <v>1.0044916116229827</v>
      </c>
      <c r="BN30" s="24">
        <f>AI31-AS31</f>
        <v>3.698833333333333</v>
      </c>
      <c r="BO30" s="24">
        <f>BN30-$BN$47</f>
        <v>4.9846666666664596E-2</v>
      </c>
      <c r="BP30" s="24">
        <f>2^-BO30</f>
        <v>0.96603899657390013</v>
      </c>
      <c r="BQ30" s="24">
        <f>AVERAGE(BP30:BP42)</f>
        <v>1.0184701453151521</v>
      </c>
      <c r="BR30" s="24">
        <f>AN31-AS31</f>
        <v>2.1140333333333352</v>
      </c>
      <c r="BS30" s="24">
        <f>BR30-$BR$47</f>
        <v>-0.19218000000000046</v>
      </c>
      <c r="BT30" s="24">
        <f>2^-BS30</f>
        <v>1.1424887822746241</v>
      </c>
      <c r="BU30" s="33">
        <f>AVERAGE(BT30:BT42)</f>
        <v>1.0409085942256788</v>
      </c>
    </row>
    <row r="31" spans="2:94" ht="17" thickBot="1" x14ac:dyDescent="0.25">
      <c r="B31" s="26" t="s">
        <v>39</v>
      </c>
      <c r="C31" s="27" t="s">
        <v>10</v>
      </c>
      <c r="D31" s="16">
        <v>23.767600000000002</v>
      </c>
      <c r="E31" s="18"/>
      <c r="G31" s="26" t="s">
        <v>39</v>
      </c>
      <c r="H31" s="27" t="s">
        <v>7</v>
      </c>
      <c r="I31" s="16">
        <v>27.600200000000001</v>
      </c>
      <c r="J31" s="18"/>
      <c r="L31" s="26" t="s">
        <v>39</v>
      </c>
      <c r="M31" s="27" t="s">
        <v>8</v>
      </c>
      <c r="N31" s="16">
        <v>23.265999999999998</v>
      </c>
      <c r="O31" s="18"/>
      <c r="Q31" s="26" t="s">
        <v>39</v>
      </c>
      <c r="R31" s="27" t="s">
        <v>9</v>
      </c>
      <c r="S31" s="16">
        <v>24.451699999999999</v>
      </c>
      <c r="T31" s="18"/>
      <c r="V31" s="26" t="s">
        <v>39</v>
      </c>
      <c r="W31" s="27" t="s">
        <v>11</v>
      </c>
      <c r="X31" s="16">
        <v>23.2591</v>
      </c>
      <c r="Y31" s="18"/>
      <c r="AA31" s="26" t="s">
        <v>39</v>
      </c>
      <c r="AB31" s="27" t="s">
        <v>11</v>
      </c>
      <c r="AC31" s="16">
        <v>20.118500000000001</v>
      </c>
      <c r="AD31" s="18"/>
      <c r="AE31" s="18"/>
      <c r="AF31" s="19" t="s">
        <v>39</v>
      </c>
      <c r="AG31" s="20" t="s">
        <v>62</v>
      </c>
      <c r="AH31" s="16">
        <v>23.751100000000001</v>
      </c>
      <c r="AI31" s="21">
        <f>AVERAGE(AH30:AH32)</f>
        <v>23.818033333333332</v>
      </c>
      <c r="AK31" s="19" t="s">
        <v>39</v>
      </c>
      <c r="AL31" s="20" t="s">
        <v>63</v>
      </c>
      <c r="AM31" s="16">
        <v>22.219100000000001</v>
      </c>
      <c r="AN31" s="21">
        <f>AVERAGE(AM30:AM32)</f>
        <v>22.233233333333335</v>
      </c>
      <c r="AP31" s="19" t="s">
        <v>39</v>
      </c>
      <c r="AQ31" s="20" t="s">
        <v>11</v>
      </c>
      <c r="AR31" s="16">
        <v>20.0839</v>
      </c>
      <c r="AS31" s="21">
        <f>AVERAGE(AR30:AR32)</f>
        <v>20.119199999999999</v>
      </c>
      <c r="AT31" s="18"/>
      <c r="AV31" s="22"/>
      <c r="AX31" s="18"/>
      <c r="AZ31" s="18"/>
      <c r="BA31" s="28">
        <f>STDEV(AZ30:AZ42)</f>
        <v>0.25646310191766153</v>
      </c>
      <c r="BB31" s="18"/>
      <c r="BD31" s="18"/>
      <c r="BE31" s="28">
        <f>STDEV(BD30:BD42)</f>
        <v>0.25585936722598285</v>
      </c>
      <c r="BF31" s="18"/>
      <c r="BH31" s="18"/>
      <c r="BI31" s="28">
        <f>STDEV(BH30:BH42)</f>
        <v>0.38987760002130412</v>
      </c>
      <c r="BJ31" s="18"/>
      <c r="BL31" s="18"/>
      <c r="BM31" s="28">
        <f>STDEV(BL30:BL42)</f>
        <v>0.84967362574634164</v>
      </c>
      <c r="BN31" s="18"/>
      <c r="BP31" s="18"/>
      <c r="BQ31" s="28">
        <f>STDEV(BP30:BP42)</f>
        <v>0.3427056031478703</v>
      </c>
      <c r="BR31" s="18"/>
      <c r="BT31" s="18"/>
      <c r="BU31" s="28">
        <f>STDEV(BT30:BT42)</f>
        <v>0.28423821195226295</v>
      </c>
      <c r="CK31" s="34"/>
      <c r="CL31" s="35"/>
      <c r="CM31" s="35"/>
      <c r="CN31" s="34"/>
      <c r="CO31" s="35"/>
      <c r="CP31" s="34"/>
    </row>
    <row r="32" spans="2:94" ht="17" thickBot="1" x14ac:dyDescent="0.25">
      <c r="B32" s="14" t="s">
        <v>40</v>
      </c>
      <c r="C32" s="15" t="s">
        <v>10</v>
      </c>
      <c r="D32" s="16">
        <v>21.4983</v>
      </c>
      <c r="E32" s="1">
        <f>STDEV(D32:D34)</f>
        <v>0.1025488338955316</v>
      </c>
      <c r="G32" s="14" t="s">
        <v>40</v>
      </c>
      <c r="H32" s="15" t="s">
        <v>7</v>
      </c>
      <c r="I32" s="16">
        <v>24.0624</v>
      </c>
      <c r="J32" s="1">
        <f>STDEV(I32:I34)</f>
        <v>2.6920066864701012E-2</v>
      </c>
      <c r="L32" s="14" t="s">
        <v>40</v>
      </c>
      <c r="M32" s="15" t="s">
        <v>8</v>
      </c>
      <c r="N32" s="16">
        <v>21.180700000000002</v>
      </c>
      <c r="O32" s="1">
        <f>STDEV(N32:N34)</f>
        <v>0.11764715607839152</v>
      </c>
      <c r="Q32" s="14" t="s">
        <v>40</v>
      </c>
      <c r="R32" s="15" t="s">
        <v>9</v>
      </c>
      <c r="S32" s="16">
        <v>20.399100000000001</v>
      </c>
      <c r="T32" s="1">
        <f>STDEV(S32:S34)</f>
        <v>0.22734934205608134</v>
      </c>
      <c r="V32" s="14" t="s">
        <v>40</v>
      </c>
      <c r="W32" s="15" t="s">
        <v>11</v>
      </c>
      <c r="X32" s="16"/>
      <c r="Y32" s="1">
        <f>STDEV(X32:X34)</f>
        <v>8.9095454429505852E-2</v>
      </c>
      <c r="AA32" s="14" t="s">
        <v>40</v>
      </c>
      <c r="AB32" s="15" t="s">
        <v>11</v>
      </c>
      <c r="AC32" s="16">
        <v>17.4725</v>
      </c>
      <c r="AD32" s="1">
        <f>STDEV(AC32:AC34)</f>
        <v>6.5218632307034063E-2</v>
      </c>
      <c r="AE32" s="1"/>
      <c r="AF32" s="26" t="s">
        <v>39</v>
      </c>
      <c r="AG32" s="27" t="s">
        <v>62</v>
      </c>
      <c r="AH32" s="16">
        <v>23.797000000000001</v>
      </c>
      <c r="AI32" s="18"/>
      <c r="AK32" s="26" t="s">
        <v>39</v>
      </c>
      <c r="AL32" s="27" t="s">
        <v>63</v>
      </c>
      <c r="AM32" s="16">
        <v>22.247</v>
      </c>
      <c r="AN32" s="18"/>
      <c r="AP32" s="26" t="s">
        <v>39</v>
      </c>
      <c r="AQ32" s="27" t="s">
        <v>11</v>
      </c>
      <c r="AR32" s="16">
        <v>20.1008</v>
      </c>
      <c r="AS32" s="18"/>
      <c r="AT32" s="1"/>
      <c r="AV32" s="22"/>
      <c r="AX32" s="18"/>
      <c r="AZ32" s="18"/>
      <c r="BA32" s="28"/>
      <c r="BB32" s="18"/>
      <c r="BD32" s="18"/>
      <c r="BE32" s="28"/>
      <c r="BF32" s="18"/>
      <c r="BH32" s="18"/>
      <c r="BI32" s="28"/>
      <c r="BJ32" s="18"/>
      <c r="BL32" s="18"/>
      <c r="BM32" s="28"/>
      <c r="BN32" s="18"/>
      <c r="BP32" s="18"/>
      <c r="BQ32" s="28"/>
      <c r="BR32" s="18"/>
      <c r="BT32" s="18"/>
      <c r="BU32" s="28"/>
      <c r="CK32" s="34"/>
      <c r="CL32" s="35"/>
      <c r="CM32" s="36"/>
      <c r="CN32" s="36"/>
      <c r="CO32" s="36"/>
      <c r="CP32" s="36"/>
    </row>
    <row r="33" spans="2:94" ht="17" thickBot="1" x14ac:dyDescent="0.25">
      <c r="B33" s="19" t="s">
        <v>40</v>
      </c>
      <c r="C33" s="20" t="s">
        <v>10</v>
      </c>
      <c r="D33" s="16">
        <v>21.6966</v>
      </c>
      <c r="E33" s="21">
        <f>AVERAGE(D32:D34)</f>
        <v>21.61256666666667</v>
      </c>
      <c r="G33" s="19" t="s">
        <v>40</v>
      </c>
      <c r="H33" s="20" t="s">
        <v>7</v>
      </c>
      <c r="I33" s="16">
        <v>24.091100000000001</v>
      </c>
      <c r="J33" s="21">
        <f>AVERAGE(I32:I34)</f>
        <v>24.0899</v>
      </c>
      <c r="L33" s="19" t="s">
        <v>40</v>
      </c>
      <c r="M33" s="20" t="s">
        <v>8</v>
      </c>
      <c r="N33" s="16">
        <v>21.1983</v>
      </c>
      <c r="O33" s="21">
        <f>AVERAGE(N32:N34)</f>
        <v>21.257233333333335</v>
      </c>
      <c r="Q33" s="19" t="s">
        <v>40</v>
      </c>
      <c r="R33" s="20" t="s">
        <v>9</v>
      </c>
      <c r="S33" s="16">
        <v>20.7882</v>
      </c>
      <c r="T33" s="21">
        <f>AVERAGE(S32:S34)</f>
        <v>20.661566666666669</v>
      </c>
      <c r="V33" s="19" t="s">
        <v>40</v>
      </c>
      <c r="W33" s="20" t="s">
        <v>11</v>
      </c>
      <c r="X33" s="16">
        <v>19.665500000000002</v>
      </c>
      <c r="Y33" s="21">
        <f>AVERAGE(X32:X34)</f>
        <v>19.602499999999999</v>
      </c>
      <c r="AA33" s="19" t="s">
        <v>40</v>
      </c>
      <c r="AB33" s="20" t="s">
        <v>11</v>
      </c>
      <c r="AC33" s="16">
        <v>17.358599999999999</v>
      </c>
      <c r="AD33" s="21">
        <f>AVERAGE(AC32:AC34)</f>
        <v>17.397199999999998</v>
      </c>
      <c r="AE33" s="18"/>
      <c r="AF33" s="14" t="s">
        <v>40</v>
      </c>
      <c r="AG33" s="15" t="s">
        <v>62</v>
      </c>
      <c r="AH33" s="16">
        <v>21.069099999999999</v>
      </c>
      <c r="AI33" s="1">
        <f>STDEV(AH33:AH35)</f>
        <v>9.0850004586313649E-2</v>
      </c>
      <c r="AK33" s="14" t="s">
        <v>40</v>
      </c>
      <c r="AL33" s="15" t="s">
        <v>63</v>
      </c>
      <c r="AM33" s="16">
        <v>19.801200000000001</v>
      </c>
      <c r="AN33" s="1">
        <f>STDEV(AM33:AM35)</f>
        <v>6.5922100492422961E-2</v>
      </c>
      <c r="AP33" s="14" t="s">
        <v>40</v>
      </c>
      <c r="AQ33" s="15" t="s">
        <v>11</v>
      </c>
      <c r="AR33" s="16">
        <v>17.6328</v>
      </c>
      <c r="AS33" s="1">
        <f>STDEV(AR33:AR35)</f>
        <v>1.0384764481360803E-2</v>
      </c>
      <c r="AT33" s="18"/>
      <c r="AV33" s="22"/>
      <c r="AX33" s="23">
        <f>E33-AD33</f>
        <v>4.2153666666666716</v>
      </c>
      <c r="AY33" s="24">
        <f>AX33-$AX$47</f>
        <v>0.37914000000000225</v>
      </c>
      <c r="AZ33" s="24">
        <f>2^-AY33</f>
        <v>0.7688957979010923</v>
      </c>
      <c r="BA33" s="28"/>
      <c r="BB33" s="24">
        <f>J33-Y33</f>
        <v>4.4874000000000009</v>
      </c>
      <c r="BC33" s="24">
        <f>BB33-$BB$47</f>
        <v>-0.36792999999999854</v>
      </c>
      <c r="BD33" s="24">
        <f>2^-BC33</f>
        <v>1.2904998734882753</v>
      </c>
      <c r="BE33" s="28"/>
      <c r="BF33" s="24">
        <f>O33-AS34</f>
        <v>3.6127666666666691</v>
      </c>
      <c r="BG33" s="24">
        <f>BF33-$BF$47</f>
        <v>0.56916000000000233</v>
      </c>
      <c r="BH33" s="24">
        <f>2^-BG33</f>
        <v>0.67400911172087996</v>
      </c>
      <c r="BI33" s="28"/>
      <c r="BJ33" s="24">
        <f>T33-AS34</f>
        <v>3.0171000000000028</v>
      </c>
      <c r="BK33" s="24">
        <f>BJ33-$BJ$47</f>
        <v>-1.1558133333333318</v>
      </c>
      <c r="BL33" s="24">
        <f>2^-BK33</f>
        <v>2.2280989948873113</v>
      </c>
      <c r="BM33" s="28"/>
      <c r="BN33" s="24">
        <f>AI34-AS34</f>
        <v>3.3949999999999996</v>
      </c>
      <c r="BO33" s="24">
        <f>BN33-$BN$47</f>
        <v>-0.2539866666666688</v>
      </c>
      <c r="BP33" s="24">
        <f>2^-BO33</f>
        <v>1.1924978512593931</v>
      </c>
      <c r="BQ33" s="28"/>
      <c r="BR33" s="24">
        <f>AN34-AS34</f>
        <v>2.2327666666666666</v>
      </c>
      <c r="BS33" s="24">
        <f>BR33-$BR$47</f>
        <v>-7.3446666666669103E-2</v>
      </c>
      <c r="BT33" s="24">
        <f>2^-BS33</f>
        <v>1.0522275044539176</v>
      </c>
      <c r="BU33" s="28"/>
      <c r="CK33" s="34"/>
      <c r="CL33" s="35"/>
      <c r="CM33" s="36"/>
      <c r="CN33" s="36"/>
      <c r="CO33" s="36"/>
      <c r="CP33" s="36"/>
    </row>
    <row r="34" spans="2:94" ht="17" thickBot="1" x14ac:dyDescent="0.25">
      <c r="B34" s="26" t="s">
        <v>40</v>
      </c>
      <c r="C34" s="27" t="s">
        <v>10</v>
      </c>
      <c r="D34" s="16">
        <v>21.642800000000001</v>
      </c>
      <c r="E34" s="18"/>
      <c r="G34" s="26" t="s">
        <v>40</v>
      </c>
      <c r="H34" s="27" t="s">
        <v>7</v>
      </c>
      <c r="I34" s="16">
        <v>24.116199999999999</v>
      </c>
      <c r="J34" s="18"/>
      <c r="L34" s="26" t="s">
        <v>40</v>
      </c>
      <c r="M34" s="27" t="s">
        <v>8</v>
      </c>
      <c r="N34" s="16">
        <v>21.392700000000001</v>
      </c>
      <c r="O34" s="18"/>
      <c r="Q34" s="26" t="s">
        <v>40</v>
      </c>
      <c r="R34" s="27" t="s">
        <v>9</v>
      </c>
      <c r="S34" s="16">
        <v>20.7974</v>
      </c>
      <c r="T34" s="18"/>
      <c r="V34" s="26" t="s">
        <v>40</v>
      </c>
      <c r="W34" s="27" t="s">
        <v>11</v>
      </c>
      <c r="X34" s="16">
        <v>19.5395</v>
      </c>
      <c r="Y34" s="18"/>
      <c r="AA34" s="26" t="s">
        <v>40</v>
      </c>
      <c r="AB34" s="27" t="s">
        <v>11</v>
      </c>
      <c r="AC34" s="16">
        <v>17.360499999999998</v>
      </c>
      <c r="AD34" s="18"/>
      <c r="AE34" s="18"/>
      <c r="AF34" s="19" t="s">
        <v>40</v>
      </c>
      <c r="AG34" s="20" t="s">
        <v>62</v>
      </c>
      <c r="AH34" s="16">
        <v>21.111799999999999</v>
      </c>
      <c r="AI34" s="21">
        <f>AVERAGE(AH33:AH35)</f>
        <v>21.039466666666666</v>
      </c>
      <c r="AK34" s="19" t="s">
        <v>40</v>
      </c>
      <c r="AL34" s="20" t="s">
        <v>63</v>
      </c>
      <c r="AM34" s="16">
        <v>19.918399999999998</v>
      </c>
      <c r="AN34" s="21">
        <f>AVERAGE(AM33:AM35)</f>
        <v>19.877233333333333</v>
      </c>
      <c r="AP34" s="19" t="s">
        <v>40</v>
      </c>
      <c r="AQ34" s="20" t="s">
        <v>11</v>
      </c>
      <c r="AR34" s="16">
        <v>17.652699999999999</v>
      </c>
      <c r="AS34" s="21">
        <f>AVERAGE(AR33:AR35)</f>
        <v>17.644466666666666</v>
      </c>
      <c r="AT34" s="18"/>
      <c r="AV34" s="22"/>
      <c r="AX34" s="18"/>
      <c r="AZ34" s="18"/>
      <c r="BA34" s="28"/>
      <c r="BB34" s="18"/>
      <c r="BD34" s="18"/>
      <c r="BE34" s="28"/>
      <c r="BF34" s="18"/>
      <c r="BH34" s="18"/>
      <c r="BI34" s="28"/>
      <c r="BJ34" s="18"/>
      <c r="BL34" s="18"/>
      <c r="BM34" s="28"/>
      <c r="BN34" s="18"/>
      <c r="BP34" s="18"/>
      <c r="BQ34" s="28"/>
      <c r="BR34" s="18"/>
      <c r="BT34" s="18"/>
      <c r="BU34" s="28"/>
      <c r="CK34" s="34"/>
      <c r="CL34" s="35"/>
      <c r="CM34" s="36"/>
      <c r="CN34" s="36"/>
      <c r="CO34" s="36"/>
      <c r="CP34" s="36"/>
    </row>
    <row r="35" spans="2:94" ht="17" thickBot="1" x14ac:dyDescent="0.25">
      <c r="B35" s="14" t="s">
        <v>41</v>
      </c>
      <c r="C35" s="15" t="s">
        <v>10</v>
      </c>
      <c r="D35" s="16">
        <v>25.866399999999999</v>
      </c>
      <c r="E35" s="1">
        <f>STDEV(D35:D37)</f>
        <v>0.2024571394970644</v>
      </c>
      <c r="G35" s="14" t="s">
        <v>41</v>
      </c>
      <c r="H35" s="15" t="s">
        <v>7</v>
      </c>
      <c r="I35" s="16"/>
      <c r="J35" s="1">
        <f>STDEV(I35:I37)</f>
        <v>0.26976123702266719</v>
      </c>
      <c r="L35" s="8" t="s">
        <v>41</v>
      </c>
      <c r="M35" s="15" t="s">
        <v>8</v>
      </c>
      <c r="N35" s="16">
        <v>24.144600000000001</v>
      </c>
      <c r="O35" s="1">
        <f>STDEV(N35:N37)</f>
        <v>0.10619750467878347</v>
      </c>
      <c r="Q35" s="8" t="s">
        <v>41</v>
      </c>
      <c r="R35" s="15" t="s">
        <v>9</v>
      </c>
      <c r="S35" s="16">
        <v>26.152100000000001</v>
      </c>
      <c r="T35" s="1">
        <f>STDEV(S35:S37)</f>
        <v>8.5808527159794243E-2</v>
      </c>
      <c r="V35" s="14" t="s">
        <v>41</v>
      </c>
      <c r="W35" s="15" t="s">
        <v>11</v>
      </c>
      <c r="X35" s="16">
        <v>22.000800000000002</v>
      </c>
      <c r="Y35" s="1">
        <f>STDEV(X35:X37)</f>
        <v>6.3791300347305305E-2</v>
      </c>
      <c r="AA35" s="14" t="s">
        <v>41</v>
      </c>
      <c r="AB35" s="15" t="s">
        <v>11</v>
      </c>
      <c r="AC35" s="16">
        <v>21.7636</v>
      </c>
      <c r="AD35" s="1">
        <f>STDEV(AC35:AC37)</f>
        <v>0.23670017603148019</v>
      </c>
      <c r="AE35" s="1"/>
      <c r="AF35" s="26" t="s">
        <v>40</v>
      </c>
      <c r="AG35" s="29" t="s">
        <v>62</v>
      </c>
      <c r="AH35" s="16">
        <v>20.9375</v>
      </c>
      <c r="AI35" s="18"/>
      <c r="AK35" s="26" t="s">
        <v>40</v>
      </c>
      <c r="AL35" s="27" t="s">
        <v>63</v>
      </c>
      <c r="AM35" s="16">
        <v>19.912099999999999</v>
      </c>
      <c r="AN35" s="18"/>
      <c r="AP35" s="26" t="s">
        <v>40</v>
      </c>
      <c r="AQ35" s="27" t="s">
        <v>11</v>
      </c>
      <c r="AR35" s="16">
        <v>17.6479</v>
      </c>
      <c r="AS35" s="18"/>
      <c r="AT35" s="1"/>
      <c r="AV35" s="22"/>
      <c r="AX35" s="18"/>
      <c r="AZ35" s="18"/>
      <c r="BA35" s="28"/>
      <c r="BB35" s="18"/>
      <c r="BD35" s="18"/>
      <c r="BE35" s="28"/>
      <c r="BF35" s="18"/>
      <c r="BH35" s="18"/>
      <c r="BI35" s="28"/>
      <c r="BJ35" s="18"/>
      <c r="BL35" s="18"/>
      <c r="BM35" s="28"/>
      <c r="BN35" s="18"/>
      <c r="BP35" s="18"/>
      <c r="BQ35" s="28"/>
      <c r="BR35" s="18"/>
      <c r="BT35" s="18"/>
      <c r="BU35" s="28"/>
      <c r="CK35" s="34"/>
      <c r="CL35" s="34"/>
      <c r="CM35" s="34"/>
      <c r="CN35" s="34"/>
      <c r="CO35" s="34"/>
      <c r="CP35" s="34"/>
    </row>
    <row r="36" spans="2:94" ht="17" thickBot="1" x14ac:dyDescent="0.25">
      <c r="B36" s="19" t="s">
        <v>41</v>
      </c>
      <c r="C36" s="20" t="s">
        <v>10</v>
      </c>
      <c r="D36" s="16">
        <v>26.021000000000001</v>
      </c>
      <c r="E36" s="21">
        <f>AVERAGE(D35:D37)</f>
        <v>26.051733333333335</v>
      </c>
      <c r="G36" s="19" t="s">
        <v>41</v>
      </c>
      <c r="H36" s="20" t="s">
        <v>7</v>
      </c>
      <c r="I36" s="16">
        <v>27.780200000000001</v>
      </c>
      <c r="J36" s="21">
        <f>AVERAGE(I35:I37)</f>
        <v>27.970950000000002</v>
      </c>
      <c r="L36" s="19" t="s">
        <v>41</v>
      </c>
      <c r="M36" s="20" t="s">
        <v>8</v>
      </c>
      <c r="N36" s="16">
        <v>23.989699999999999</v>
      </c>
      <c r="O36" s="21">
        <f>AVERAGE(N35:N37)</f>
        <v>24.109099999999998</v>
      </c>
      <c r="Q36" s="19" t="s">
        <v>41</v>
      </c>
      <c r="R36" s="20" t="s">
        <v>9</v>
      </c>
      <c r="S36" s="16">
        <v>26.169599999999999</v>
      </c>
      <c r="T36" s="21">
        <f>AVERAGE(S35:S37)</f>
        <v>26.111566666666665</v>
      </c>
      <c r="V36" s="19" t="s">
        <v>41</v>
      </c>
      <c r="W36" s="20" t="s">
        <v>11</v>
      </c>
      <c r="X36" s="16">
        <v>21.9298</v>
      </c>
      <c r="Y36" s="21">
        <f>AVERAGE(X35:X37)</f>
        <v>21.934700000000003</v>
      </c>
      <c r="AA36" s="19" t="s">
        <v>41</v>
      </c>
      <c r="AB36" s="20" t="s">
        <v>11</v>
      </c>
      <c r="AC36" s="16">
        <v>22.000800000000002</v>
      </c>
      <c r="AD36" s="21">
        <f>AVERAGE(AC35:AC37)</f>
        <v>21.76393333333333</v>
      </c>
      <c r="AE36" s="18"/>
      <c r="AF36" s="14" t="s">
        <v>41</v>
      </c>
      <c r="AG36" s="15" t="s">
        <v>62</v>
      </c>
      <c r="AH36" s="16">
        <v>25.809799999999999</v>
      </c>
      <c r="AI36" s="1">
        <f>STDEV(AH36:AH38)</f>
        <v>3.4748812929365193E-2</v>
      </c>
      <c r="AK36" s="14" t="s">
        <v>41</v>
      </c>
      <c r="AL36" s="15" t="s">
        <v>63</v>
      </c>
      <c r="AM36" s="16">
        <v>24.3733</v>
      </c>
      <c r="AN36" s="1">
        <f>STDEV(AM36:AM38)</f>
        <v>0.15686345442241473</v>
      </c>
      <c r="AP36" s="14" t="s">
        <v>41</v>
      </c>
      <c r="AQ36" s="15" t="s">
        <v>11</v>
      </c>
      <c r="AR36" s="16">
        <v>21.352499999999999</v>
      </c>
      <c r="AS36" s="1">
        <f>STDEV(AR36:AR38)</f>
        <v>3.9610604640677232E-3</v>
      </c>
      <c r="AT36" s="18"/>
      <c r="AV36" s="30"/>
      <c r="AX36" s="23">
        <f>E36-AD36</f>
        <v>4.2878000000000043</v>
      </c>
      <c r="AY36" s="24">
        <f>AX36-$AX$47</f>
        <v>0.45157333333333494</v>
      </c>
      <c r="AZ36" s="24">
        <f>2^-AY36</f>
        <v>0.73124495265205403</v>
      </c>
      <c r="BA36" s="28"/>
      <c r="BB36" s="24">
        <f>J36-Y36</f>
        <v>6.036249999999999</v>
      </c>
      <c r="BC36" s="24">
        <f>BB36-$BB$47</f>
        <v>1.1809199999999995</v>
      </c>
      <c r="BD36" s="24"/>
      <c r="BE36" s="28"/>
      <c r="BF36" s="24">
        <f>O36-AD36</f>
        <v>2.3451666666666675</v>
      </c>
      <c r="BG36" s="24">
        <f>BF36-$BF$47</f>
        <v>-0.69843999999999928</v>
      </c>
      <c r="BH36" s="24">
        <f>2^-BG36</f>
        <v>1.6227491494501665</v>
      </c>
      <c r="BI36" s="28"/>
      <c r="BJ36" s="24">
        <f>T36-AS37</f>
        <v>4.7547666666666686</v>
      </c>
      <c r="BK36" s="24">
        <f>BJ36-$BJ$47</f>
        <v>0.581853333333334</v>
      </c>
      <c r="BL36" s="24">
        <f>2^-BK36</f>
        <v>0.66810495635250733</v>
      </c>
      <c r="BM36" s="28"/>
      <c r="BN36" s="24">
        <f>AI37-AS37</f>
        <v>4.4784000000000042</v>
      </c>
      <c r="BO36" s="24">
        <f>BN36-$BN$47</f>
        <v>0.82941333333333578</v>
      </c>
      <c r="BP36" s="24">
        <f>2^-BO36</f>
        <v>0.56275803932185564</v>
      </c>
      <c r="BQ36" s="28"/>
      <c r="BR36" s="24">
        <f>AN37-AS37</f>
        <v>3.1690666666666729</v>
      </c>
      <c r="BS36" s="24">
        <f>BR36-$BR$47</f>
        <v>0.86285333333333725</v>
      </c>
      <c r="BT36" s="24">
        <f>2^-BS36</f>
        <v>0.54986397185965552</v>
      </c>
      <c r="BU36" s="28"/>
      <c r="CK36" s="34"/>
      <c r="CL36" s="35"/>
      <c r="CM36" s="37"/>
      <c r="CN36" s="34"/>
      <c r="CO36" s="37"/>
      <c r="CP36" s="34"/>
    </row>
    <row r="37" spans="2:94" ht="17" thickBot="1" x14ac:dyDescent="0.25">
      <c r="B37" s="26" t="s">
        <v>41</v>
      </c>
      <c r="C37" s="27" t="s">
        <v>10</v>
      </c>
      <c r="D37" s="16">
        <v>26.267800000000001</v>
      </c>
      <c r="E37" s="18"/>
      <c r="G37" s="26" t="s">
        <v>41</v>
      </c>
      <c r="H37" s="27" t="s">
        <v>7</v>
      </c>
      <c r="I37" s="16">
        <v>28.1617</v>
      </c>
      <c r="J37" s="18"/>
      <c r="L37" s="38" t="s">
        <v>41</v>
      </c>
      <c r="M37" s="27" t="s">
        <v>8</v>
      </c>
      <c r="N37" s="16">
        <v>24.193000000000001</v>
      </c>
      <c r="O37" s="18"/>
      <c r="Q37" s="38" t="s">
        <v>41</v>
      </c>
      <c r="R37" s="27" t="s">
        <v>9</v>
      </c>
      <c r="S37" s="16">
        <v>26.013000000000002</v>
      </c>
      <c r="T37" s="18"/>
      <c r="V37" s="26" t="s">
        <v>41</v>
      </c>
      <c r="W37" s="27" t="s">
        <v>11</v>
      </c>
      <c r="X37" s="16">
        <v>21.8735</v>
      </c>
      <c r="Y37" s="18"/>
      <c r="AA37" s="26" t="s">
        <v>41</v>
      </c>
      <c r="AB37" s="27" t="s">
        <v>11</v>
      </c>
      <c r="AC37" s="16">
        <v>21.5274</v>
      </c>
      <c r="AD37" s="18"/>
      <c r="AE37" s="18"/>
      <c r="AF37" s="19" t="s">
        <v>41</v>
      </c>
      <c r="AG37" s="20" t="s">
        <v>62</v>
      </c>
      <c r="AH37" s="16">
        <v>25.8748</v>
      </c>
      <c r="AI37" s="21">
        <f>AVERAGE(AH36:AH38)</f>
        <v>25.8352</v>
      </c>
      <c r="AK37" s="19" t="s">
        <v>41</v>
      </c>
      <c r="AL37" s="20" t="s">
        <v>63</v>
      </c>
      <c r="AM37" s="16">
        <v>24.517600000000002</v>
      </c>
      <c r="AN37" s="21">
        <f>AVERAGE(AM36:AM38)</f>
        <v>24.525866666666669</v>
      </c>
      <c r="AP37" s="19" t="s">
        <v>41</v>
      </c>
      <c r="AQ37" s="20" t="s">
        <v>11</v>
      </c>
      <c r="AR37" s="16">
        <v>21.357600000000001</v>
      </c>
      <c r="AS37" s="21">
        <f>AVERAGE(AR36:AR38)</f>
        <v>21.356799999999996</v>
      </c>
      <c r="AT37" s="18"/>
      <c r="AV37" s="22"/>
      <c r="AX37" s="18"/>
      <c r="AZ37" s="18"/>
      <c r="BA37" s="28"/>
      <c r="BB37" s="18"/>
      <c r="BD37" s="18"/>
      <c r="BE37" s="28"/>
      <c r="BF37" s="18"/>
      <c r="BH37" s="18"/>
      <c r="BI37" s="28"/>
      <c r="BJ37" s="18"/>
      <c r="BL37" s="18"/>
      <c r="BM37" s="28"/>
      <c r="BN37" s="18"/>
      <c r="BP37" s="18"/>
      <c r="BQ37" s="28"/>
      <c r="BR37" s="18"/>
      <c r="BT37" s="18"/>
      <c r="BU37" s="28"/>
      <c r="CK37" s="34"/>
      <c r="CL37" s="35"/>
      <c r="CM37" s="39"/>
      <c r="CN37" s="39"/>
      <c r="CO37" s="39"/>
      <c r="CP37" s="39"/>
    </row>
    <row r="38" spans="2:94" ht="17" thickBot="1" x14ac:dyDescent="0.25">
      <c r="B38" s="14" t="s">
        <v>42</v>
      </c>
      <c r="C38" s="15" t="s">
        <v>10</v>
      </c>
      <c r="D38" s="16">
        <v>21.8337</v>
      </c>
      <c r="E38" s="1">
        <f>STDEV(D38:D40)</f>
        <v>0.17415002153316064</v>
      </c>
      <c r="G38" s="14" t="s">
        <v>42</v>
      </c>
      <c r="H38" s="15" t="s">
        <v>7</v>
      </c>
      <c r="I38" s="16">
        <v>24.444700000000001</v>
      </c>
      <c r="J38" s="1">
        <f>STDEV(I38:I40)</f>
        <v>7.6536549003293278E-2</v>
      </c>
      <c r="L38" s="14" t="s">
        <v>42</v>
      </c>
      <c r="M38" s="15" t="s">
        <v>8</v>
      </c>
      <c r="N38" s="16">
        <v>21.0502</v>
      </c>
      <c r="O38" s="1">
        <f>STDEV(N38:N40)</f>
        <v>0.14042268335279634</v>
      </c>
      <c r="Q38" s="14" t="s">
        <v>42</v>
      </c>
      <c r="R38" s="15" t="s">
        <v>9</v>
      </c>
      <c r="S38" s="16">
        <v>24.444700000000001</v>
      </c>
      <c r="T38" s="1">
        <f>STDEV(S38:S40)</f>
        <v>7.6536549003293278E-2</v>
      </c>
      <c r="V38" s="14" t="s">
        <v>42</v>
      </c>
      <c r="W38" s="15" t="s">
        <v>11</v>
      </c>
      <c r="X38" s="16">
        <v>19.574100000000001</v>
      </c>
      <c r="Y38" s="1">
        <f>STDEV(X38:X40)</f>
        <v>0.13963639687894078</v>
      </c>
      <c r="AA38" s="14" t="s">
        <v>42</v>
      </c>
      <c r="AB38" s="15" t="s">
        <v>11</v>
      </c>
      <c r="AC38" s="16">
        <v>18.1281</v>
      </c>
      <c r="AD38" s="1">
        <f>STDEV(AC38:AC40)</f>
        <v>5.2526088755969896E-2</v>
      </c>
      <c r="AE38" s="1"/>
      <c r="AF38" s="26" t="s">
        <v>41</v>
      </c>
      <c r="AG38" s="27" t="s">
        <v>62</v>
      </c>
      <c r="AH38" s="16">
        <v>25.821000000000002</v>
      </c>
      <c r="AI38" s="18"/>
      <c r="AK38" s="26" t="s">
        <v>41</v>
      </c>
      <c r="AL38" s="27" t="s">
        <v>63</v>
      </c>
      <c r="AM38" s="16">
        <v>24.686699999999998</v>
      </c>
      <c r="AN38" s="18"/>
      <c r="AP38" s="26" t="s">
        <v>41</v>
      </c>
      <c r="AQ38" s="27" t="s">
        <v>11</v>
      </c>
      <c r="AR38" s="16">
        <v>21.360299999999999</v>
      </c>
      <c r="AS38" s="18"/>
      <c r="AT38" s="1"/>
      <c r="AV38" s="22"/>
      <c r="AX38" s="18"/>
      <c r="AZ38" s="18"/>
      <c r="BA38" s="28"/>
      <c r="BB38" s="18"/>
      <c r="BD38" s="18"/>
      <c r="BE38" s="28"/>
      <c r="BF38" s="18"/>
      <c r="BH38" s="18"/>
      <c r="BI38" s="28"/>
      <c r="BJ38" s="18"/>
      <c r="BL38" s="18"/>
      <c r="BM38" s="28"/>
      <c r="BN38" s="18"/>
      <c r="BP38" s="18"/>
      <c r="BQ38" s="28"/>
      <c r="BR38" s="18"/>
      <c r="BT38" s="18"/>
      <c r="BU38" s="28"/>
      <c r="CK38" s="34"/>
      <c r="CL38" s="35"/>
      <c r="CM38" s="39"/>
      <c r="CN38" s="39"/>
      <c r="CO38" s="39"/>
      <c r="CP38" s="39"/>
    </row>
    <row r="39" spans="2:94" ht="17" thickBot="1" x14ac:dyDescent="0.25">
      <c r="B39" s="19" t="s">
        <v>42</v>
      </c>
      <c r="C39" s="20" t="s">
        <v>10</v>
      </c>
      <c r="D39" s="16">
        <v>21.659700000000001</v>
      </c>
      <c r="E39" s="21">
        <f>AVERAGE(D38:D40)</f>
        <v>21.659600000000001</v>
      </c>
      <c r="G39" s="19" t="s">
        <v>42</v>
      </c>
      <c r="H39" s="20" t="s">
        <v>7</v>
      </c>
      <c r="I39" s="16">
        <v>24.314599999999999</v>
      </c>
      <c r="J39" s="21">
        <f>AVERAGE(I38:I40)</f>
        <v>24.356366666666663</v>
      </c>
      <c r="L39" s="19" t="s">
        <v>42</v>
      </c>
      <c r="M39" s="20" t="s">
        <v>8</v>
      </c>
      <c r="N39" s="16">
        <v>21.043500000000002</v>
      </c>
      <c r="O39" s="21">
        <f>AVERAGE(N38:N40)</f>
        <v>21.1279</v>
      </c>
      <c r="Q39" s="19" t="s">
        <v>42</v>
      </c>
      <c r="R39" s="20" t="s">
        <v>9</v>
      </c>
      <c r="S39" s="16">
        <v>24.314599999999999</v>
      </c>
      <c r="T39" s="21">
        <f>AVERAGE(S38:S40)</f>
        <v>24.356366666666663</v>
      </c>
      <c r="V39" s="19" t="s">
        <v>42</v>
      </c>
      <c r="W39" s="20" t="s">
        <v>11</v>
      </c>
      <c r="X39" s="16">
        <v>19.759399999999999</v>
      </c>
      <c r="Y39" s="21">
        <f>AVERAGE(X38:X40)</f>
        <v>19.606433333333332</v>
      </c>
      <c r="AA39" s="19" t="s">
        <v>42</v>
      </c>
      <c r="AB39" s="20" t="s">
        <v>11</v>
      </c>
      <c r="AC39" s="16">
        <v>18.2242</v>
      </c>
      <c r="AD39" s="21">
        <f>AVERAGE(AC38:AC40)</f>
        <v>18.163899999999998</v>
      </c>
      <c r="AE39" s="18"/>
      <c r="AF39" s="14" t="s">
        <v>42</v>
      </c>
      <c r="AG39" s="15" t="s">
        <v>62</v>
      </c>
      <c r="AH39" s="16">
        <v>21.467199999999998</v>
      </c>
      <c r="AI39" s="1">
        <f>STDEV(AH39:AH41)</f>
        <v>0.10088609088141727</v>
      </c>
      <c r="AK39" s="14" t="s">
        <v>42</v>
      </c>
      <c r="AL39" s="15" t="s">
        <v>63</v>
      </c>
      <c r="AM39" s="16">
        <v>20.325700000000001</v>
      </c>
      <c r="AN39" s="1">
        <f>STDEV(AM39:AM41)</f>
        <v>7.4443961026621819E-2</v>
      </c>
      <c r="AP39" s="14" t="s">
        <v>42</v>
      </c>
      <c r="AQ39" s="15" t="s">
        <v>11</v>
      </c>
      <c r="AR39" s="16">
        <v>18.318100000000001</v>
      </c>
      <c r="AS39" s="1">
        <f>STDEV(AR39:AR41)</f>
        <v>3.7915871786540739E-2</v>
      </c>
      <c r="AT39" s="18"/>
      <c r="AV39" s="22"/>
      <c r="AX39" s="23">
        <f>E39-AD39</f>
        <v>3.4957000000000029</v>
      </c>
      <c r="AY39" s="24">
        <f>AX39-$AX$47</f>
        <v>-0.34052666666666642</v>
      </c>
      <c r="AZ39" s="24">
        <f>2^-AY39</f>
        <v>1.266218752279239</v>
      </c>
      <c r="BA39" s="28"/>
      <c r="BB39" s="24">
        <f>J39-Y39</f>
        <v>4.7499333333333311</v>
      </c>
      <c r="BC39" s="24">
        <f>BB39-$BB$47</f>
        <v>-0.10539666666666836</v>
      </c>
      <c r="BD39" s="24">
        <f>2^-BC39</f>
        <v>1.0757901365550717</v>
      </c>
      <c r="BE39" s="28"/>
      <c r="BF39" s="24">
        <f>O39-AD39</f>
        <v>2.9640000000000022</v>
      </c>
      <c r="BG39" s="24">
        <f>BF39-$BF$47</f>
        <v>-7.9606666666664605E-2</v>
      </c>
      <c r="BH39" s="24">
        <f>2^-BG39</f>
        <v>1.0567298966732857</v>
      </c>
      <c r="BI39" s="28"/>
      <c r="BJ39" s="24">
        <f>T39-AS40</f>
        <v>6.0281999999999982</v>
      </c>
      <c r="BK39" s="24">
        <f>BJ39-$BJ$47</f>
        <v>1.8552866666666636</v>
      </c>
      <c r="BL39" s="24">
        <f>2^-BK39</f>
        <v>0.27637774101076329</v>
      </c>
      <c r="BM39" s="28"/>
      <c r="BN39" s="24">
        <f>AI40-AS40</f>
        <v>3.2132666666666694</v>
      </c>
      <c r="BO39" s="24">
        <f>BN39-$BN$47</f>
        <v>-0.435719999999999</v>
      </c>
      <c r="BP39" s="24">
        <f>2^-BO39</f>
        <v>1.3525856941054597</v>
      </c>
      <c r="BQ39" s="28"/>
      <c r="BR39" s="24">
        <f>AN40-AS40</f>
        <v>2.0157666666666714</v>
      </c>
      <c r="BS39" s="24">
        <f>BR39-$BR$47</f>
        <v>-0.2904466666666643</v>
      </c>
      <c r="BT39" s="24">
        <f>2^-BS39</f>
        <v>1.2230188727453668</v>
      </c>
      <c r="BU39" s="28"/>
      <c r="CK39" s="34"/>
      <c r="CL39" s="35"/>
      <c r="CM39" s="39"/>
      <c r="CN39" s="39"/>
      <c r="CO39" s="39"/>
      <c r="CP39" s="39"/>
    </row>
    <row r="40" spans="2:94" ht="17" thickBot="1" x14ac:dyDescent="0.25">
      <c r="B40" s="26" t="s">
        <v>42</v>
      </c>
      <c r="C40" s="27" t="s">
        <v>10</v>
      </c>
      <c r="D40" s="16">
        <v>21.485399999999998</v>
      </c>
      <c r="E40" s="18"/>
      <c r="G40" s="26" t="s">
        <v>42</v>
      </c>
      <c r="H40" s="27" t="s">
        <v>7</v>
      </c>
      <c r="I40" s="16">
        <v>24.309799999999999</v>
      </c>
      <c r="J40" s="18"/>
      <c r="L40" s="26" t="s">
        <v>42</v>
      </c>
      <c r="M40" s="27" t="s">
        <v>8</v>
      </c>
      <c r="N40" s="16">
        <v>21.29</v>
      </c>
      <c r="O40" s="18"/>
      <c r="Q40" s="26" t="s">
        <v>42</v>
      </c>
      <c r="R40" s="27" t="s">
        <v>9</v>
      </c>
      <c r="S40" s="16">
        <v>24.309799999999999</v>
      </c>
      <c r="T40" s="18"/>
      <c r="V40" s="26" t="s">
        <v>42</v>
      </c>
      <c r="W40" s="27" t="s">
        <v>11</v>
      </c>
      <c r="X40" s="16">
        <v>19.485800000000001</v>
      </c>
      <c r="Y40" s="18"/>
      <c r="AA40" s="26" t="s">
        <v>42</v>
      </c>
      <c r="AB40" s="27" t="s">
        <v>11</v>
      </c>
      <c r="AC40" s="16">
        <v>18.139399999999998</v>
      </c>
      <c r="AD40" s="18"/>
      <c r="AE40" s="18"/>
      <c r="AF40" s="19" t="s">
        <v>42</v>
      </c>
      <c r="AG40" s="20" t="s">
        <v>62</v>
      </c>
      <c r="AH40" s="16">
        <v>21.500800000000002</v>
      </c>
      <c r="AI40" s="21">
        <f>AVERAGE(AH39:AH41)</f>
        <v>21.541433333333334</v>
      </c>
      <c r="AK40" s="19" t="s">
        <v>42</v>
      </c>
      <c r="AL40" s="20" t="s">
        <v>63</v>
      </c>
      <c r="AM40" s="16">
        <v>20.2803</v>
      </c>
      <c r="AN40" s="20">
        <f>AVERAGE(AM39:AM41)</f>
        <v>20.343933333333336</v>
      </c>
      <c r="AP40" s="19" t="s">
        <v>42</v>
      </c>
      <c r="AQ40" s="20" t="s">
        <v>11</v>
      </c>
      <c r="AR40" s="16">
        <v>18.370100000000001</v>
      </c>
      <c r="AS40" s="20">
        <f>AVERAGE(AR39:AR41)</f>
        <v>18.328166666666664</v>
      </c>
      <c r="AT40" s="18"/>
      <c r="AV40" s="22"/>
      <c r="AX40" s="18"/>
      <c r="AZ40" s="18"/>
      <c r="BA40" s="28"/>
      <c r="BB40" s="18"/>
      <c r="BD40" s="18"/>
      <c r="BE40" s="28"/>
      <c r="BF40" s="18"/>
      <c r="BH40" s="18"/>
      <c r="BI40" s="28"/>
      <c r="BJ40" s="18"/>
      <c r="BL40" s="18"/>
      <c r="BM40" s="28"/>
      <c r="BN40" s="18"/>
      <c r="BP40" s="18"/>
      <c r="BQ40" s="28"/>
      <c r="BR40" s="18"/>
      <c r="BT40" s="18"/>
      <c r="BU40" s="28"/>
      <c r="CK40" s="34"/>
      <c r="CL40" s="34"/>
      <c r="CM40" s="34"/>
      <c r="CN40" s="34"/>
      <c r="CO40" s="34"/>
      <c r="CP40" s="34"/>
    </row>
    <row r="41" spans="2:94" ht="17" thickBot="1" x14ac:dyDescent="0.25">
      <c r="B41" s="14" t="s">
        <v>43</v>
      </c>
      <c r="C41" s="15" t="s">
        <v>10</v>
      </c>
      <c r="D41" s="16">
        <v>21.1693</v>
      </c>
      <c r="E41" s="1">
        <f>STDEV(D41:D43)</f>
        <v>0.12709210570815635</v>
      </c>
      <c r="G41" s="14" t="s">
        <v>43</v>
      </c>
      <c r="H41" s="15" t="s">
        <v>7</v>
      </c>
      <c r="I41" s="16">
        <v>23.747900000000001</v>
      </c>
      <c r="J41" s="1">
        <f>STDEV(I41:I43)</f>
        <v>9.220672426672695E-2</v>
      </c>
      <c r="L41" s="14" t="s">
        <v>43</v>
      </c>
      <c r="M41" s="15" t="s">
        <v>8</v>
      </c>
      <c r="N41" s="16">
        <v>21.026800000000001</v>
      </c>
      <c r="O41" s="1">
        <f>STDEV(N41:N43)</f>
        <v>0.1428256396216494</v>
      </c>
      <c r="Q41" s="14" t="s">
        <v>43</v>
      </c>
      <c r="R41" s="15" t="s">
        <v>9</v>
      </c>
      <c r="S41" s="16">
        <v>20.553899999999999</v>
      </c>
      <c r="T41" s="1">
        <f>STDEV(S41:S43)</f>
        <v>6.9706025564510526E-2</v>
      </c>
      <c r="V41" s="14" t="s">
        <v>43</v>
      </c>
      <c r="W41" s="15" t="s">
        <v>11</v>
      </c>
      <c r="X41" s="16">
        <v>19.125399999999999</v>
      </c>
      <c r="Y41" s="1">
        <f>STDEV(X41:X43)</f>
        <v>0.2695909308563626</v>
      </c>
      <c r="AA41" s="14" t="s">
        <v>43</v>
      </c>
      <c r="AB41" s="15" t="s">
        <v>11</v>
      </c>
      <c r="AC41" s="16">
        <v>17.6313</v>
      </c>
      <c r="AD41" s="1">
        <f>STDEV(AC41:AC43)</f>
        <v>5.5129876957356182E-2</v>
      </c>
      <c r="AE41" s="1"/>
      <c r="AF41" s="26" t="s">
        <v>42</v>
      </c>
      <c r="AG41" s="27" t="s">
        <v>62</v>
      </c>
      <c r="AH41" s="16">
        <v>21.656300000000002</v>
      </c>
      <c r="AI41" s="18"/>
      <c r="AK41" s="26" t="s">
        <v>42</v>
      </c>
      <c r="AL41" s="27" t="s">
        <v>63</v>
      </c>
      <c r="AM41" s="16">
        <v>20.425799999999999</v>
      </c>
      <c r="AN41" s="18"/>
      <c r="AP41" s="26" t="s">
        <v>42</v>
      </c>
      <c r="AQ41" s="27" t="s">
        <v>11</v>
      </c>
      <c r="AR41" s="16">
        <v>18.296299999999999</v>
      </c>
      <c r="AS41" s="18"/>
      <c r="AT41" s="1"/>
      <c r="AV41" s="22"/>
      <c r="AX41" s="18"/>
      <c r="AZ41" s="18"/>
      <c r="BA41" s="28"/>
      <c r="BB41" s="18"/>
      <c r="BD41" s="18"/>
      <c r="BE41" s="28"/>
      <c r="BF41" s="18"/>
      <c r="BH41" s="18"/>
      <c r="BI41" s="28"/>
      <c r="BJ41" s="18"/>
      <c r="BL41" s="18"/>
      <c r="BM41" s="28"/>
      <c r="BN41" s="18"/>
      <c r="BP41" s="18"/>
      <c r="BQ41" s="28"/>
      <c r="BR41" s="18"/>
      <c r="BT41" s="18"/>
      <c r="BU41" s="28"/>
      <c r="CK41" s="34"/>
      <c r="CL41" s="35"/>
      <c r="CM41" s="37"/>
      <c r="CN41" s="34"/>
      <c r="CO41" s="37"/>
      <c r="CP41" s="34"/>
    </row>
    <row r="42" spans="2:94" ht="17" thickBot="1" x14ac:dyDescent="0.25">
      <c r="B42" s="19" t="s">
        <v>43</v>
      </c>
      <c r="C42" s="20" t="s">
        <v>10</v>
      </c>
      <c r="D42" s="16">
        <v>21.416799999999999</v>
      </c>
      <c r="E42" s="21">
        <f>AVERAGE(D41:D43)</f>
        <v>21.276333333333334</v>
      </c>
      <c r="G42" s="19" t="s">
        <v>43</v>
      </c>
      <c r="H42" s="20" t="s">
        <v>7</v>
      </c>
      <c r="I42" s="16">
        <v>23.6175</v>
      </c>
      <c r="J42" s="21">
        <f>AVERAGE(I41:I43)</f>
        <v>23.682700000000001</v>
      </c>
      <c r="L42" s="19" t="s">
        <v>43</v>
      </c>
      <c r="M42" s="20" t="s">
        <v>8</v>
      </c>
      <c r="N42" s="16">
        <v>20.898099999999999</v>
      </c>
      <c r="O42" s="21">
        <f>AVERAGE(N41:N43)</f>
        <v>21.036066666666667</v>
      </c>
      <c r="Q42" s="19" t="s">
        <v>43</v>
      </c>
      <c r="R42" s="20" t="s">
        <v>9</v>
      </c>
      <c r="S42" s="16">
        <v>20.667200000000001</v>
      </c>
      <c r="T42" s="21">
        <f>AVERAGE(S41:S43)</f>
        <v>20.634</v>
      </c>
      <c r="V42" s="19" t="s">
        <v>43</v>
      </c>
      <c r="W42" s="20" t="s">
        <v>11</v>
      </c>
      <c r="X42" s="16">
        <v>18.8873</v>
      </c>
      <c r="Y42" s="21">
        <f>AVERAGE(X41:X43)</f>
        <v>18.866699999999998</v>
      </c>
      <c r="AA42" s="19" t="s">
        <v>43</v>
      </c>
      <c r="AB42" s="20" t="s">
        <v>11</v>
      </c>
      <c r="AC42" s="16">
        <v>17.609200000000001</v>
      </c>
      <c r="AD42" s="21">
        <f>AVERAGE(AC41:AC43)</f>
        <v>17.651433333333333</v>
      </c>
      <c r="AE42" s="18"/>
      <c r="AF42" s="14" t="s">
        <v>43</v>
      </c>
      <c r="AG42" s="15" t="s">
        <v>62</v>
      </c>
      <c r="AH42" s="16">
        <v>21.503</v>
      </c>
      <c r="AI42" s="1">
        <f>STDEV(AH42:AH44)</f>
        <v>6.8077480368573265E-2</v>
      </c>
      <c r="AK42" s="14" t="s">
        <v>43</v>
      </c>
      <c r="AL42" s="15" t="s">
        <v>63</v>
      </c>
      <c r="AM42" s="16">
        <v>19.908999999999999</v>
      </c>
      <c r="AN42" s="1">
        <f>STDEV(AM42:AM44)</f>
        <v>6.7343027354979365E-2</v>
      </c>
      <c r="AP42" s="14" t="s">
        <v>43</v>
      </c>
      <c r="AQ42" s="15" t="s">
        <v>11</v>
      </c>
      <c r="AR42" s="16">
        <v>17.9711</v>
      </c>
      <c r="AS42" s="1">
        <f>STDEV(AR42:AR44)</f>
        <v>3.4625183513352989E-2</v>
      </c>
      <c r="AT42" s="18"/>
      <c r="AV42" s="22"/>
      <c r="AX42" s="23">
        <f>E42-AD42</f>
        <v>3.6249000000000002</v>
      </c>
      <c r="AY42" s="24">
        <f>AX42-$AX$47</f>
        <v>-0.21132666666666911</v>
      </c>
      <c r="AZ42" s="24">
        <f>2^-AY42</f>
        <v>1.1577523349507124</v>
      </c>
      <c r="BA42" s="28"/>
      <c r="BB42" s="24">
        <f>J42-Y42</f>
        <v>4.8160000000000025</v>
      </c>
      <c r="BC42" s="24">
        <f>BB42-$BB$47</f>
        <v>-3.9329999999996978E-2</v>
      </c>
      <c r="BD42" s="24">
        <f>2^-BC42</f>
        <v>1.0276364725941505</v>
      </c>
      <c r="BE42" s="28"/>
      <c r="BF42" s="24">
        <f>O42-AD42</f>
        <v>3.3846333333333334</v>
      </c>
      <c r="BG42" s="24">
        <f>BF42-$BF$47</f>
        <v>0.34102666666666659</v>
      </c>
      <c r="BH42" s="24"/>
      <c r="BI42" s="28"/>
      <c r="BJ42" s="24">
        <f>T42-AS43</f>
        <v>2.6492666666666658</v>
      </c>
      <c r="BK42" s="24">
        <f>BJ42-$BJ$47</f>
        <v>-1.5236466666666688</v>
      </c>
      <c r="BL42" s="24"/>
      <c r="BM42" s="28"/>
      <c r="BN42" s="24">
        <f>AI43-AS43</f>
        <v>3.4594333333333367</v>
      </c>
      <c r="BO42" s="24">
        <f>BN42-$BB$94</f>
        <v>-2.7469833333333282</v>
      </c>
      <c r="BP42" s="24"/>
      <c r="BQ42" s="28"/>
      <c r="BR42" s="24">
        <f>AN43-AS43</f>
        <v>1.9994333333333323</v>
      </c>
      <c r="BS42" s="24">
        <f>BR42-$BR$47</f>
        <v>-0.30678000000000338</v>
      </c>
      <c r="BT42" s="24">
        <f>2^-BS42</f>
        <v>1.23694383979483</v>
      </c>
      <c r="BU42" s="28"/>
      <c r="CK42" s="34"/>
      <c r="CL42" s="35"/>
      <c r="CM42" s="36"/>
      <c r="CN42" s="36"/>
      <c r="CO42" s="36"/>
      <c r="CP42" s="36"/>
    </row>
    <row r="43" spans="2:94" ht="17" thickBot="1" x14ac:dyDescent="0.25">
      <c r="B43" s="26" t="s">
        <v>43</v>
      </c>
      <c r="C43" s="27" t="s">
        <v>10</v>
      </c>
      <c r="D43" s="16">
        <v>21.242899999999999</v>
      </c>
      <c r="E43" s="18"/>
      <c r="G43" s="26" t="s">
        <v>43</v>
      </c>
      <c r="H43" s="27" t="s">
        <v>7</v>
      </c>
      <c r="I43" s="16"/>
      <c r="J43" s="18"/>
      <c r="L43" s="26" t="s">
        <v>43</v>
      </c>
      <c r="M43" s="27" t="s">
        <v>8</v>
      </c>
      <c r="N43" s="16">
        <v>21.183299999999999</v>
      </c>
      <c r="O43" s="18"/>
      <c r="Q43" s="26" t="s">
        <v>43</v>
      </c>
      <c r="R43" s="27" t="s">
        <v>9</v>
      </c>
      <c r="S43" s="16">
        <v>20.680900000000001</v>
      </c>
      <c r="T43" s="18"/>
      <c r="V43" s="26" t="s">
        <v>43</v>
      </c>
      <c r="W43" s="27" t="s">
        <v>11</v>
      </c>
      <c r="X43" s="16">
        <v>18.587399999999999</v>
      </c>
      <c r="Y43" s="18"/>
      <c r="AA43" s="26" t="s">
        <v>43</v>
      </c>
      <c r="AB43" s="27" t="s">
        <v>11</v>
      </c>
      <c r="AC43" s="16">
        <v>17.713799999999999</v>
      </c>
      <c r="AD43" s="18"/>
      <c r="AE43" s="18"/>
      <c r="AF43" s="19" t="s">
        <v>43</v>
      </c>
      <c r="AG43" s="20" t="s">
        <v>62</v>
      </c>
      <c r="AH43" s="16">
        <v>21.459900000000001</v>
      </c>
      <c r="AI43" s="21">
        <f>AVERAGE(AH42:AH44)</f>
        <v>21.444166666666671</v>
      </c>
      <c r="AK43" s="19" t="s">
        <v>43</v>
      </c>
      <c r="AL43" s="20" t="s">
        <v>63</v>
      </c>
      <c r="AM43" s="16">
        <v>20.039000000000001</v>
      </c>
      <c r="AN43" s="21">
        <f>AVERAGE(AM42:AM44)</f>
        <v>19.984166666666667</v>
      </c>
      <c r="AP43" s="19" t="s">
        <v>43</v>
      </c>
      <c r="AQ43" s="20" t="s">
        <v>11</v>
      </c>
      <c r="AR43" s="16">
        <v>18.024100000000001</v>
      </c>
      <c r="AS43" s="21">
        <f>AVERAGE(AR42:AR44)</f>
        <v>17.984733333333335</v>
      </c>
      <c r="AT43" s="18"/>
      <c r="AV43" s="31"/>
      <c r="BA43" s="28"/>
      <c r="BE43" s="28"/>
      <c r="BI43" s="28"/>
      <c r="BM43" s="28"/>
      <c r="BQ43" s="28"/>
      <c r="BU43" s="28"/>
      <c r="CK43" s="34"/>
      <c r="CL43" s="35"/>
      <c r="CM43" s="36"/>
      <c r="CN43" s="36"/>
      <c r="CO43" s="36"/>
      <c r="CP43" s="36"/>
    </row>
    <row r="44" spans="2:94" ht="17" thickBot="1" x14ac:dyDescent="0.25">
      <c r="D44" s="18"/>
      <c r="E44" s="18"/>
      <c r="I44" s="18"/>
      <c r="J44" s="18"/>
      <c r="O44" s="18"/>
      <c r="Q44" s="1"/>
      <c r="R44" s="1"/>
      <c r="S44" s="1"/>
      <c r="T44" s="18"/>
      <c r="V44" s="1"/>
      <c r="W44" s="1"/>
      <c r="X44" s="1"/>
      <c r="Y44" s="18"/>
      <c r="AA44" s="1"/>
      <c r="AB44" s="1"/>
      <c r="AC44" s="1"/>
      <c r="AD44" s="18"/>
      <c r="AE44" s="18"/>
      <c r="AF44" s="26" t="s">
        <v>43</v>
      </c>
      <c r="AG44" s="27" t="s">
        <v>62</v>
      </c>
      <c r="AH44" s="16">
        <v>21.369599999999998</v>
      </c>
      <c r="AI44" s="18"/>
      <c r="AK44" s="26" t="s">
        <v>43</v>
      </c>
      <c r="AL44" s="27" t="s">
        <v>63</v>
      </c>
      <c r="AM44" s="16">
        <v>20.0045</v>
      </c>
      <c r="AN44" s="18"/>
      <c r="AP44" s="26" t="s">
        <v>43</v>
      </c>
      <c r="AQ44" s="27" t="s">
        <v>11</v>
      </c>
      <c r="AR44" s="16">
        <v>17.959</v>
      </c>
      <c r="AS44" s="18"/>
      <c r="AT44" s="18"/>
      <c r="AV44" s="1"/>
      <c r="BA44" s="28"/>
      <c r="BE44" s="28"/>
      <c r="BI44" s="28"/>
      <c r="BM44" s="28"/>
      <c r="BQ44" s="28"/>
      <c r="BU44" s="28"/>
      <c r="CK44" s="34"/>
      <c r="CL44" s="35"/>
      <c r="CM44" s="36"/>
      <c r="CN44" s="36"/>
      <c r="CO44" s="36"/>
      <c r="CP44" s="36"/>
    </row>
    <row r="45" spans="2:94" ht="17" thickBot="1" x14ac:dyDescent="0.25">
      <c r="D45" s="18"/>
      <c r="E45" s="18"/>
      <c r="I45" s="18"/>
      <c r="J45" s="18"/>
      <c r="O45" s="18"/>
      <c r="Q45" s="1"/>
      <c r="R45" s="1"/>
      <c r="S45" s="1"/>
      <c r="T45" s="18"/>
      <c r="V45" s="1"/>
      <c r="W45" s="1"/>
      <c r="X45" s="1"/>
      <c r="Y45" s="18"/>
      <c r="AA45" s="1"/>
      <c r="AB45" s="1"/>
      <c r="AC45" s="1"/>
      <c r="AD45" s="18"/>
      <c r="AE45" s="18"/>
      <c r="AH45" s="18"/>
      <c r="AJ45" s="18"/>
      <c r="AM45" s="18"/>
      <c r="AO45" s="18"/>
      <c r="AR45" s="18"/>
      <c r="AT45" s="18"/>
      <c r="AV45" s="1"/>
      <c r="AX45" s="12" t="s">
        <v>20</v>
      </c>
      <c r="BA45" s="28"/>
      <c r="BB45" s="12" t="s">
        <v>21</v>
      </c>
      <c r="BE45" s="28"/>
      <c r="BF45" s="12" t="s">
        <v>29</v>
      </c>
      <c r="BI45" s="28"/>
      <c r="BJ45" s="12" t="s">
        <v>30</v>
      </c>
      <c r="BM45" s="28"/>
      <c r="BN45" s="12" t="s">
        <v>60</v>
      </c>
      <c r="BP45" s="18"/>
      <c r="BQ45" s="28"/>
      <c r="BR45" s="12" t="s">
        <v>61</v>
      </c>
      <c r="BU45" s="28"/>
      <c r="CK45" s="34"/>
      <c r="CL45" s="34"/>
      <c r="CM45" s="34"/>
      <c r="CN45" s="34"/>
      <c r="CO45" s="34"/>
      <c r="CP45" s="34"/>
    </row>
    <row r="46" spans="2:94" ht="17" thickBot="1" x14ac:dyDescent="0.25">
      <c r="D46" s="18"/>
      <c r="E46" s="18"/>
      <c r="I46" s="18"/>
      <c r="J46" s="18"/>
      <c r="O46" s="18"/>
      <c r="Q46" s="1"/>
      <c r="R46" s="1"/>
      <c r="S46" s="1"/>
      <c r="T46" s="18"/>
      <c r="V46" s="1"/>
      <c r="W46" s="1"/>
      <c r="X46" s="1"/>
      <c r="Y46" s="18"/>
      <c r="AA46" s="1"/>
      <c r="AB46" s="1"/>
      <c r="AC46" s="1"/>
      <c r="AD46" s="18"/>
      <c r="AE46" s="18"/>
      <c r="AH46" s="18"/>
      <c r="AJ46" s="18"/>
      <c r="AM46" s="18"/>
      <c r="AO46" s="18"/>
      <c r="AR46" s="18"/>
      <c r="AT46" s="18"/>
      <c r="AV46" s="1"/>
      <c r="BA46" s="28"/>
      <c r="BE46" s="28"/>
      <c r="BI46" s="28"/>
      <c r="BM46" s="28"/>
      <c r="BQ46" s="28"/>
      <c r="BU46" s="28"/>
      <c r="CK46" s="34"/>
      <c r="CL46" s="35"/>
      <c r="CM46" s="37"/>
      <c r="CN46" s="34"/>
      <c r="CO46" s="37"/>
      <c r="CP46" s="34"/>
    </row>
    <row r="47" spans="2:94" ht="17" thickBot="1" x14ac:dyDescent="0.25">
      <c r="D47" s="18"/>
      <c r="E47" s="18"/>
      <c r="I47" s="18"/>
      <c r="J47" s="18"/>
      <c r="O47" s="18"/>
      <c r="Q47" s="1"/>
      <c r="R47" s="1"/>
      <c r="S47" s="1"/>
      <c r="T47" s="18"/>
      <c r="V47" s="1"/>
      <c r="W47" s="1"/>
      <c r="X47" s="1"/>
      <c r="Y47" s="18"/>
      <c r="AA47" s="1"/>
      <c r="AB47" s="1"/>
      <c r="AC47" s="1"/>
      <c r="AD47" s="18"/>
      <c r="AE47" s="18"/>
      <c r="AH47" s="18"/>
      <c r="AJ47" s="18"/>
      <c r="AM47" s="18"/>
      <c r="AO47" s="18"/>
      <c r="AR47" s="18"/>
      <c r="AT47" s="18"/>
      <c r="AV47" s="1"/>
      <c r="AX47" s="24">
        <f>AVERAGE(AX30:AX42)</f>
        <v>3.8362266666666693</v>
      </c>
      <c r="BA47" s="28"/>
      <c r="BB47" s="24">
        <f>AVERAGE(BB30:BB42)</f>
        <v>4.8553299999999995</v>
      </c>
      <c r="BE47" s="24"/>
      <c r="BF47" s="24">
        <f>AVERAGE(BF30:BF42)</f>
        <v>3.0436066666666668</v>
      </c>
      <c r="BI47" s="28"/>
      <c r="BJ47" s="24">
        <f>AVERAGE(BJ30:BJ42)</f>
        <v>4.1729133333333346</v>
      </c>
      <c r="BM47" s="28"/>
      <c r="BN47" s="24">
        <f>AVERAGE(BN30:BN42)</f>
        <v>3.6489866666666684</v>
      </c>
      <c r="BQ47" s="28"/>
      <c r="BR47" s="24">
        <f>AVERAGE(BR30:BR42)</f>
        <v>2.3062133333333357</v>
      </c>
      <c r="BU47" s="28"/>
      <c r="CK47" s="34"/>
      <c r="CL47" s="35"/>
      <c r="CM47" s="36"/>
      <c r="CN47" s="36"/>
      <c r="CO47" s="36"/>
      <c r="CP47" s="36"/>
    </row>
    <row r="48" spans="2:94" x14ac:dyDescent="0.2">
      <c r="D48" s="18"/>
      <c r="E48" s="18"/>
      <c r="I48" s="18"/>
      <c r="J48" s="18"/>
      <c r="O48" s="18"/>
      <c r="Q48" s="1"/>
      <c r="R48" s="1"/>
      <c r="S48" s="1"/>
      <c r="T48" s="18"/>
      <c r="V48" s="1"/>
      <c r="W48" s="1"/>
      <c r="X48" s="1"/>
      <c r="Y48" s="18"/>
      <c r="AA48" s="1"/>
      <c r="AB48" s="1"/>
      <c r="AC48" s="1"/>
      <c r="AD48" s="18"/>
      <c r="AE48" s="18"/>
      <c r="AH48" s="18"/>
      <c r="AJ48" s="18"/>
      <c r="AM48" s="18"/>
      <c r="AO48" s="18"/>
      <c r="AR48" s="18"/>
      <c r="AT48" s="18"/>
      <c r="AV48" s="1"/>
      <c r="BA48" s="28"/>
      <c r="BE48" s="28"/>
      <c r="BI48" s="28"/>
      <c r="BM48" s="28"/>
      <c r="BQ48" s="28"/>
      <c r="BU48" s="28"/>
      <c r="CK48" s="34"/>
      <c r="CL48" s="35"/>
      <c r="CM48" s="36"/>
      <c r="CN48" s="36"/>
      <c r="CO48" s="36"/>
      <c r="CP48" s="36"/>
    </row>
    <row r="49" spans="2:102" ht="26" x14ac:dyDescent="0.2">
      <c r="D49" s="18"/>
      <c r="E49" s="18"/>
      <c r="H49" s="2"/>
      <c r="I49" s="18"/>
      <c r="J49" s="40"/>
      <c r="K49" s="40"/>
      <c r="L49" s="40"/>
      <c r="M49" s="41" t="s">
        <v>34</v>
      </c>
      <c r="N49" s="40"/>
      <c r="O49" s="40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3"/>
      <c r="AG49" s="3"/>
      <c r="AH49" s="4" t="s">
        <v>34</v>
      </c>
      <c r="AI49" s="3"/>
      <c r="AJ49" s="3"/>
      <c r="AK49" s="1"/>
      <c r="AL49" s="1"/>
      <c r="AM49" s="1"/>
      <c r="AN49" s="1"/>
      <c r="AO49" s="1"/>
      <c r="AP49" s="1"/>
      <c r="AQ49" s="1"/>
      <c r="AR49" s="1"/>
      <c r="AS49" s="1"/>
      <c r="AT49" s="18"/>
      <c r="AV49" s="1"/>
      <c r="AX49" s="18"/>
      <c r="AY49" s="18"/>
      <c r="BA49" s="42"/>
      <c r="BB49" s="2" t="s">
        <v>0</v>
      </c>
      <c r="BE49" s="28"/>
      <c r="BF49" s="2" t="s">
        <v>0</v>
      </c>
      <c r="BI49" s="28"/>
      <c r="BJ49" s="2" t="s">
        <v>0</v>
      </c>
      <c r="BM49" s="28"/>
      <c r="BN49" s="2" t="s">
        <v>0</v>
      </c>
      <c r="BQ49" s="28"/>
      <c r="BR49" s="2" t="s">
        <v>0</v>
      </c>
      <c r="BU49" s="28"/>
      <c r="CK49" s="34"/>
      <c r="CL49" s="35"/>
      <c r="CM49" s="36"/>
      <c r="CN49" s="36"/>
      <c r="CO49" s="36"/>
      <c r="CP49" s="36"/>
    </row>
    <row r="50" spans="2:102" x14ac:dyDescent="0.2">
      <c r="D50" s="18"/>
      <c r="E50" s="18"/>
      <c r="H50" s="2"/>
      <c r="I50" s="18"/>
      <c r="J50" s="18"/>
      <c r="M50" s="2"/>
      <c r="O50" s="18"/>
      <c r="Q50" s="1"/>
      <c r="R50" s="2"/>
      <c r="S50" s="1"/>
      <c r="T50" s="18"/>
      <c r="V50" s="1"/>
      <c r="W50" s="1"/>
      <c r="X50" s="1"/>
      <c r="Y50" s="18"/>
      <c r="AA50" s="1"/>
      <c r="AB50" s="1"/>
      <c r="AC50" s="1"/>
      <c r="AD50" s="18"/>
      <c r="AE50" s="18"/>
      <c r="AF50" s="1"/>
      <c r="AG50" s="1"/>
      <c r="AH50" s="1"/>
      <c r="AI50" s="1"/>
      <c r="AT50" s="18"/>
      <c r="AV50" s="1"/>
      <c r="AX50" s="18"/>
      <c r="AY50" s="18"/>
      <c r="BA50" s="28"/>
      <c r="BE50" s="28"/>
      <c r="BI50" s="28"/>
      <c r="BM50" s="28"/>
      <c r="BQ50" s="28"/>
      <c r="BU50" s="28"/>
    </row>
    <row r="51" spans="2:102" x14ac:dyDescent="0.2">
      <c r="C51" s="2" t="s">
        <v>10</v>
      </c>
      <c r="H51" s="2" t="s">
        <v>7</v>
      </c>
      <c r="M51" s="2" t="s">
        <v>8</v>
      </c>
      <c r="Q51" s="1"/>
      <c r="R51" s="2" t="s">
        <v>9</v>
      </c>
      <c r="S51" s="1"/>
      <c r="T51" s="1"/>
      <c r="V51" s="1"/>
      <c r="W51" s="2" t="s">
        <v>44</v>
      </c>
      <c r="X51" s="1"/>
      <c r="Y51" s="1"/>
      <c r="AA51" s="1"/>
      <c r="AB51" s="2" t="s">
        <v>45</v>
      </c>
      <c r="AC51" s="1"/>
      <c r="AD51" s="1"/>
      <c r="AE51" s="1"/>
      <c r="AF51" s="1"/>
      <c r="AG51" s="2" t="s">
        <v>62</v>
      </c>
      <c r="AH51" s="1"/>
      <c r="AI51" s="1"/>
      <c r="AK51" s="1"/>
      <c r="AL51" s="2" t="s">
        <v>63</v>
      </c>
      <c r="AM51" s="1"/>
      <c r="AN51" s="1"/>
      <c r="AP51" s="1"/>
      <c r="AQ51" s="2" t="s">
        <v>64</v>
      </c>
      <c r="AR51" s="1"/>
      <c r="AS51" s="1"/>
      <c r="AT51" s="1"/>
      <c r="AV51" s="1"/>
      <c r="AX51" s="18"/>
      <c r="AY51" s="18"/>
      <c r="BA51" s="28"/>
      <c r="BE51" s="28"/>
      <c r="BI51" s="28"/>
      <c r="BM51" s="28"/>
      <c r="BQ51" s="28"/>
      <c r="BU51" s="28"/>
    </row>
    <row r="52" spans="2:102" ht="17" thickBot="1" x14ac:dyDescent="0.25">
      <c r="D52" s="18"/>
      <c r="E52" s="18"/>
      <c r="I52" s="18"/>
      <c r="J52" s="18"/>
      <c r="O52" s="18"/>
      <c r="Q52" s="1"/>
      <c r="R52" s="1"/>
      <c r="S52" s="1"/>
      <c r="T52" s="18"/>
      <c r="V52" s="1"/>
      <c r="W52" s="1"/>
      <c r="X52" s="1"/>
      <c r="Y52" s="18"/>
      <c r="AA52" s="1"/>
      <c r="AB52" s="1"/>
      <c r="AC52" s="1"/>
      <c r="AD52" s="18"/>
      <c r="AE52" s="18"/>
      <c r="AF52" s="1"/>
      <c r="AG52" s="1"/>
      <c r="AH52" s="1"/>
      <c r="AI52" s="1"/>
      <c r="AK52" s="1"/>
      <c r="AL52" s="1"/>
      <c r="AM52" s="1"/>
      <c r="AN52" s="1"/>
      <c r="AP52" s="1"/>
      <c r="AQ52" s="1"/>
      <c r="AR52" s="1"/>
      <c r="AS52" s="1"/>
      <c r="AT52" s="18"/>
      <c r="AV52" s="1"/>
      <c r="BA52" s="28"/>
      <c r="BE52" s="28"/>
      <c r="BI52" s="28"/>
      <c r="BM52" s="28"/>
      <c r="BQ52" s="28"/>
      <c r="BU52" s="28"/>
    </row>
    <row r="53" spans="2:102" ht="17" thickBot="1" x14ac:dyDescent="0.25">
      <c r="B53" s="8" t="s">
        <v>3</v>
      </c>
      <c r="C53" s="9" t="s">
        <v>4</v>
      </c>
      <c r="D53" s="43" t="s">
        <v>5</v>
      </c>
      <c r="E53" s="10" t="s">
        <v>6</v>
      </c>
      <c r="G53" s="8" t="s">
        <v>3</v>
      </c>
      <c r="H53" s="9" t="s">
        <v>4</v>
      </c>
      <c r="I53" s="43" t="s">
        <v>5</v>
      </c>
      <c r="J53" s="10" t="s">
        <v>6</v>
      </c>
      <c r="L53" s="8" t="s">
        <v>3</v>
      </c>
      <c r="M53" s="9" t="s">
        <v>4</v>
      </c>
      <c r="N53" s="9" t="s">
        <v>5</v>
      </c>
      <c r="O53" s="10" t="s">
        <v>6</v>
      </c>
      <c r="Q53" s="8" t="s">
        <v>3</v>
      </c>
      <c r="R53" s="9" t="s">
        <v>4</v>
      </c>
      <c r="S53" s="9" t="s">
        <v>5</v>
      </c>
      <c r="T53" s="10" t="s">
        <v>6</v>
      </c>
      <c r="V53" s="8" t="s">
        <v>3</v>
      </c>
      <c r="W53" s="9" t="s">
        <v>4</v>
      </c>
      <c r="X53" s="11" t="s">
        <v>5</v>
      </c>
      <c r="Y53" s="12" t="s">
        <v>6</v>
      </c>
      <c r="AA53" s="8" t="s">
        <v>3</v>
      </c>
      <c r="AB53" s="9" t="s">
        <v>4</v>
      </c>
      <c r="AC53" s="11" t="s">
        <v>5</v>
      </c>
      <c r="AD53" s="12" t="s">
        <v>6</v>
      </c>
      <c r="AE53" s="1"/>
      <c r="AF53" s="8" t="s">
        <v>3</v>
      </c>
      <c r="AG53" s="9" t="s">
        <v>4</v>
      </c>
      <c r="AH53" s="9" t="s">
        <v>5</v>
      </c>
      <c r="AI53" s="10" t="s">
        <v>6</v>
      </c>
      <c r="AK53" s="8" t="s">
        <v>3</v>
      </c>
      <c r="AL53" s="9" t="s">
        <v>4</v>
      </c>
      <c r="AM53" s="9" t="s">
        <v>5</v>
      </c>
      <c r="AN53" s="10" t="s">
        <v>6</v>
      </c>
      <c r="AP53" s="8" t="s">
        <v>3</v>
      </c>
      <c r="AQ53" s="9" t="s">
        <v>4</v>
      </c>
      <c r="AR53" s="11" t="s">
        <v>5</v>
      </c>
      <c r="AS53" s="12" t="s">
        <v>6</v>
      </c>
      <c r="AT53" s="1"/>
      <c r="AV53" s="1"/>
      <c r="AX53" s="44" t="s">
        <v>12</v>
      </c>
      <c r="AY53" s="45" t="s">
        <v>13</v>
      </c>
      <c r="AZ53" s="45" t="s">
        <v>14</v>
      </c>
      <c r="BA53" s="45" t="s">
        <v>19</v>
      </c>
      <c r="BB53" s="45" t="s">
        <v>15</v>
      </c>
      <c r="BC53" s="45" t="s">
        <v>16</v>
      </c>
      <c r="BD53" s="45" t="s">
        <v>17</v>
      </c>
      <c r="BE53" s="45" t="s">
        <v>18</v>
      </c>
      <c r="BF53" s="45" t="s">
        <v>22</v>
      </c>
      <c r="BG53" s="45" t="s">
        <v>26</v>
      </c>
      <c r="BH53" s="45" t="s">
        <v>27</v>
      </c>
      <c r="BI53" s="45" t="s">
        <v>28</v>
      </c>
      <c r="BJ53" s="45" t="s">
        <v>23</v>
      </c>
      <c r="BK53" s="45" t="s">
        <v>24</v>
      </c>
      <c r="BL53" s="45" t="s">
        <v>25</v>
      </c>
      <c r="BM53" s="45" t="s">
        <v>31</v>
      </c>
      <c r="BN53" s="45" t="s">
        <v>52</v>
      </c>
      <c r="BO53" s="45" t="s">
        <v>53</v>
      </c>
      <c r="BP53" s="45" t="s">
        <v>54</v>
      </c>
      <c r="BQ53" s="45" t="s">
        <v>55</v>
      </c>
      <c r="BR53" s="45" t="s">
        <v>56</v>
      </c>
      <c r="BS53" s="45" t="s">
        <v>57</v>
      </c>
      <c r="BT53" s="45" t="s">
        <v>58</v>
      </c>
      <c r="BU53" s="45" t="s">
        <v>59</v>
      </c>
    </row>
    <row r="54" spans="2:102" ht="17" thickBot="1" x14ac:dyDescent="0.25">
      <c r="B54" s="14" t="s">
        <v>39</v>
      </c>
      <c r="C54" s="15" t="s">
        <v>10</v>
      </c>
      <c r="D54" s="16">
        <v>20.961600000000001</v>
      </c>
      <c r="E54" s="1">
        <f>STDEV(D54:D56)</f>
        <v>5.7354250060478312E-2</v>
      </c>
      <c r="G54" s="14" t="s">
        <v>39</v>
      </c>
      <c r="H54" s="15" t="s">
        <v>7</v>
      </c>
      <c r="I54" s="16">
        <v>23.6219</v>
      </c>
      <c r="J54" s="1">
        <f>STDEV(I54:I56)</f>
        <v>0.14626309627972817</v>
      </c>
      <c r="L54" s="14" t="s">
        <v>39</v>
      </c>
      <c r="M54" s="15" t="s">
        <v>8</v>
      </c>
      <c r="N54" s="16">
        <v>20.646000000000001</v>
      </c>
      <c r="O54" s="1">
        <f>STDEV(N54:N56)</f>
        <v>1.5556349186105472E-2</v>
      </c>
      <c r="Q54" s="14" t="s">
        <v>39</v>
      </c>
      <c r="R54" s="15" t="s">
        <v>9</v>
      </c>
      <c r="S54" s="16">
        <v>19.396699999999999</v>
      </c>
      <c r="T54" s="1">
        <f>STDEV(S54:S56)</f>
        <v>0.13371389232237602</v>
      </c>
      <c r="V54" s="14" t="s">
        <v>39</v>
      </c>
      <c r="W54" s="15" t="s">
        <v>11</v>
      </c>
      <c r="X54" s="16">
        <v>18.164999999999999</v>
      </c>
      <c r="Y54" s="1">
        <f>STDEV(X54:X56)</f>
        <v>0.19746549909625669</v>
      </c>
      <c r="AA54" s="14" t="s">
        <v>39</v>
      </c>
      <c r="AB54" s="15" t="s">
        <v>11</v>
      </c>
      <c r="AC54" s="16">
        <v>18.164999999999999</v>
      </c>
      <c r="AD54" s="1">
        <f>STDEV(AC54:AC56)</f>
        <v>0.19746549909625669</v>
      </c>
      <c r="AE54" s="1"/>
      <c r="AF54" s="14" t="s">
        <v>39</v>
      </c>
      <c r="AG54" s="15" t="s">
        <v>62</v>
      </c>
      <c r="AH54" s="16">
        <v>21.498000000000001</v>
      </c>
      <c r="AI54" s="1">
        <f>STDEV(AH54:AH56)</f>
        <v>0.1743898601792363</v>
      </c>
      <c r="AK54" s="14" t="s">
        <v>39</v>
      </c>
      <c r="AL54" s="15" t="s">
        <v>63</v>
      </c>
      <c r="AM54" s="16">
        <v>20.131699999999999</v>
      </c>
      <c r="AN54" s="1">
        <f>STDEV(AM54:AM56)</f>
        <v>0.24934356485246056</v>
      </c>
      <c r="AP54" s="14" t="s">
        <v>39</v>
      </c>
      <c r="AQ54" s="15" t="s">
        <v>11</v>
      </c>
      <c r="AR54" s="16">
        <v>17.469200000000001</v>
      </c>
      <c r="AS54" s="1">
        <f>STDEV(AR54:AR56)</f>
        <v>8.5862040506849424E-2</v>
      </c>
      <c r="AT54" s="1"/>
      <c r="AV54" s="17"/>
      <c r="BA54" s="28"/>
      <c r="BE54" s="28"/>
      <c r="BI54" s="28"/>
      <c r="BM54" s="28"/>
      <c r="BQ54" s="28"/>
      <c r="BU54" s="28"/>
    </row>
    <row r="55" spans="2:102" ht="17" thickBot="1" x14ac:dyDescent="0.25">
      <c r="B55" s="19" t="s">
        <v>39</v>
      </c>
      <c r="C55" s="20" t="s">
        <v>10</v>
      </c>
      <c r="D55" s="16">
        <v>21.038</v>
      </c>
      <c r="E55" s="21">
        <f t="shared" ref="E55:E83" si="0">AVERAGE(D54:D56)</f>
        <v>21.0245</v>
      </c>
      <c r="G55" s="19" t="s">
        <v>39</v>
      </c>
      <c r="H55" s="20" t="s">
        <v>7</v>
      </c>
      <c r="I55" s="16">
        <v>23.668500000000002</v>
      </c>
      <c r="J55" s="21">
        <f t="shared" ref="J55:J64" si="1">AVERAGE(I54:I56)</f>
        <v>23.728566666666666</v>
      </c>
      <c r="L55" s="19" t="s">
        <v>39</v>
      </c>
      <c r="M55" s="20" t="s">
        <v>8</v>
      </c>
      <c r="N55" s="16">
        <v>20.623999999999999</v>
      </c>
      <c r="O55" s="21">
        <f t="shared" ref="O55" si="2">AVERAGE(N54:N56)</f>
        <v>20.634999999999998</v>
      </c>
      <c r="Q55" s="19" t="s">
        <v>39</v>
      </c>
      <c r="R55" s="20" t="s">
        <v>9</v>
      </c>
      <c r="S55" s="16">
        <v>19.207599999999999</v>
      </c>
      <c r="T55" s="21">
        <f t="shared" ref="T55" si="3">AVERAGE(S54:S56)</f>
        <v>19.302149999999997</v>
      </c>
      <c r="V55" s="19" t="s">
        <v>39</v>
      </c>
      <c r="W55" s="20" t="s">
        <v>11</v>
      </c>
      <c r="X55" s="16">
        <v>18.035299999999999</v>
      </c>
      <c r="Y55" s="21">
        <f>AVERAGE(X54:X56)</f>
        <v>18.207833333333333</v>
      </c>
      <c r="AA55" s="19" t="s">
        <v>39</v>
      </c>
      <c r="AB55" s="20" t="s">
        <v>11</v>
      </c>
      <c r="AC55" s="16">
        <v>18.035299999999999</v>
      </c>
      <c r="AD55" s="21">
        <f>AVERAGE(AC54:AC56)</f>
        <v>18.207833333333333</v>
      </c>
      <c r="AE55" s="18"/>
      <c r="AF55" s="19" t="s">
        <v>39</v>
      </c>
      <c r="AG55" s="20" t="s">
        <v>62</v>
      </c>
      <c r="AH55" s="16">
        <v>21.499300000000002</v>
      </c>
      <c r="AI55" s="21">
        <f>AVERAGE(AH54:AH56)</f>
        <v>21.397966666666665</v>
      </c>
      <c r="AK55" s="19" t="s">
        <v>39</v>
      </c>
      <c r="AL55" s="20" t="s">
        <v>63</v>
      </c>
      <c r="AM55" s="16">
        <v>20.234500000000001</v>
      </c>
      <c r="AN55" s="21">
        <f>AVERAGE(AM54:AM56)</f>
        <v>20.323966666666667</v>
      </c>
      <c r="AP55" s="19" t="s">
        <v>39</v>
      </c>
      <c r="AQ55" s="20" t="s">
        <v>11</v>
      </c>
      <c r="AR55" s="16">
        <v>17.582899999999999</v>
      </c>
      <c r="AS55" s="21">
        <f>AVERAGE(AR54:AR56)</f>
        <v>17.488899999999997</v>
      </c>
      <c r="AT55" s="18"/>
      <c r="AV55" s="22"/>
      <c r="AX55" s="23">
        <f>E55-AD55</f>
        <v>2.8166666666666664</v>
      </c>
      <c r="AY55" s="24">
        <f>AX55-$AX$94</f>
        <v>-1.0637733333333323</v>
      </c>
      <c r="AZ55" s="24">
        <f>2^-AY55</f>
        <v>2.0903917461358374</v>
      </c>
      <c r="BA55" s="25">
        <f>AVERAGE(AZ55:AZ67)</f>
        <v>1.2699808994094073</v>
      </c>
      <c r="BB55" s="24">
        <f>J55-AD55</f>
        <v>5.5207333333333324</v>
      </c>
      <c r="BC55" s="24">
        <f>BB55-$BB$94</f>
        <v>-0.68568333333333253</v>
      </c>
      <c r="BD55" s="24">
        <f>2^-BC55</f>
        <v>1.6084636508199799</v>
      </c>
      <c r="BE55" s="25">
        <f>AVERAGE(BD55:BD67)</f>
        <v>1.0734135687177646</v>
      </c>
      <c r="BF55" s="24">
        <f>O55-AD55</f>
        <v>2.4271666666666647</v>
      </c>
      <c r="BG55" s="24">
        <f>BF55-$BF$94</f>
        <v>-0.6227533333333346</v>
      </c>
      <c r="BH55" s="24"/>
      <c r="BI55" s="25">
        <f>AVERAGE(BH55:BH64)</f>
        <v>0.43928749129561878</v>
      </c>
      <c r="BJ55" s="24">
        <f>T55-AD55</f>
        <v>1.0943166666666642</v>
      </c>
      <c r="BK55" s="24">
        <f>BJ55-$BJ$94</f>
        <v>-1.5867666666666684</v>
      </c>
      <c r="BL55" s="24">
        <f>2^-BK55</f>
        <v>3.0037540044158226</v>
      </c>
      <c r="BM55" s="25">
        <f>AVERAGE(BL55:BL67)</f>
        <v>2.7303099197070804</v>
      </c>
      <c r="BN55" s="24">
        <f>AI55-AS55</f>
        <v>3.9090666666666678</v>
      </c>
      <c r="BO55" s="24">
        <f>BN55-$BN$94</f>
        <v>2.4873333333331971E-2</v>
      </c>
      <c r="BP55" s="24">
        <f>2^-BO55</f>
        <v>0.98290689264818698</v>
      </c>
      <c r="BQ55" s="25">
        <f>AVERAGE(BP55:BP67)</f>
        <v>1.2520208077593133</v>
      </c>
      <c r="BR55" s="24">
        <f>AN55-AS55</f>
        <v>2.8350666666666697</v>
      </c>
      <c r="BS55" s="24">
        <f>BR55-$BR$94</f>
        <v>0.57529333333333588</v>
      </c>
      <c r="BT55" s="24">
        <f>2^-BS55</f>
        <v>0.67114977721418201</v>
      </c>
      <c r="BU55" s="25">
        <f>AVERAGE(BT55:BT67)</f>
        <v>0.56996342832017588</v>
      </c>
    </row>
    <row r="56" spans="2:102" ht="17" thickBot="1" x14ac:dyDescent="0.25">
      <c r="B56" s="26" t="s">
        <v>39</v>
      </c>
      <c r="C56" s="27" t="s">
        <v>10</v>
      </c>
      <c r="D56" s="16">
        <v>21.073899999999998</v>
      </c>
      <c r="E56" s="18"/>
      <c r="G56" s="26" t="s">
        <v>39</v>
      </c>
      <c r="H56" s="27" t="s">
        <v>7</v>
      </c>
      <c r="I56" s="16">
        <v>23.895299999999999</v>
      </c>
      <c r="J56" s="18"/>
      <c r="L56" s="26" t="s">
        <v>39</v>
      </c>
      <c r="M56" s="27" t="s">
        <v>8</v>
      </c>
      <c r="N56" s="16"/>
      <c r="O56" s="18"/>
      <c r="Q56" s="26" t="s">
        <v>39</v>
      </c>
      <c r="R56" s="27" t="s">
        <v>9</v>
      </c>
      <c r="S56" s="16"/>
      <c r="T56" s="18"/>
      <c r="V56" s="26" t="s">
        <v>39</v>
      </c>
      <c r="W56" s="27" t="s">
        <v>11</v>
      </c>
      <c r="X56" s="16">
        <v>18.423200000000001</v>
      </c>
      <c r="Y56" s="18"/>
      <c r="AA56" s="26" t="s">
        <v>39</v>
      </c>
      <c r="AB56" s="27" t="s">
        <v>11</v>
      </c>
      <c r="AC56" s="16">
        <v>18.423200000000001</v>
      </c>
      <c r="AD56" s="18"/>
      <c r="AE56" s="18"/>
      <c r="AF56" s="26" t="s">
        <v>39</v>
      </c>
      <c r="AG56" s="27" t="s">
        <v>62</v>
      </c>
      <c r="AH56" s="16">
        <v>21.1966</v>
      </c>
      <c r="AI56" s="18"/>
      <c r="AK56" s="26" t="s">
        <v>39</v>
      </c>
      <c r="AL56" s="27" t="s">
        <v>63</v>
      </c>
      <c r="AM56" s="16">
        <v>20.605699999999999</v>
      </c>
      <c r="AN56" s="18"/>
      <c r="AP56" s="26" t="s">
        <v>39</v>
      </c>
      <c r="AQ56" s="27" t="s">
        <v>11</v>
      </c>
      <c r="AR56" s="16">
        <v>17.4146</v>
      </c>
      <c r="AS56" s="18"/>
      <c r="AT56" s="18"/>
      <c r="AV56" s="22"/>
      <c r="AZ56" s="18"/>
      <c r="BA56" s="28">
        <f>STDEV(AZ55:AZ67)</f>
        <v>0.79865409750543737</v>
      </c>
      <c r="BD56" s="18"/>
      <c r="BE56" s="28">
        <f>STDEV(BD55:BD67)</f>
        <v>0.43523379377205951</v>
      </c>
      <c r="BH56" s="18"/>
      <c r="BI56" s="28">
        <f>STDEV(BH55:BH67)</f>
        <v>9.5050883625225041E-2</v>
      </c>
      <c r="BL56" s="18"/>
      <c r="BM56" s="28">
        <f>STDEV(BL55:BL67)</f>
        <v>1.9725698527651834</v>
      </c>
      <c r="BP56" s="18"/>
      <c r="BQ56" s="28">
        <f>STDEV(BP55:BP67)</f>
        <v>0.70759046727464225</v>
      </c>
      <c r="BT56" s="18"/>
      <c r="BU56" s="28">
        <f>STDEV(BT55:BT67)</f>
        <v>0.18250730093012596</v>
      </c>
      <c r="CO56" s="28"/>
      <c r="CP56" s="28"/>
      <c r="CQ56" s="28"/>
      <c r="CR56" s="28"/>
      <c r="CT56" s="34"/>
      <c r="CU56" s="34"/>
      <c r="CV56" s="34"/>
      <c r="CW56" s="34"/>
      <c r="CX56" s="34"/>
    </row>
    <row r="57" spans="2:102" ht="17" thickBot="1" x14ac:dyDescent="0.25">
      <c r="B57" s="14" t="s">
        <v>40</v>
      </c>
      <c r="C57" s="15" t="s">
        <v>10</v>
      </c>
      <c r="D57" s="16">
        <v>26.997800000000002</v>
      </c>
      <c r="E57" s="1">
        <f>STDEV(D57:D59)</f>
        <v>0.14700749980868477</v>
      </c>
      <c r="G57" s="14" t="s">
        <v>40</v>
      </c>
      <c r="H57" s="15" t="s">
        <v>7</v>
      </c>
      <c r="I57" s="16">
        <v>27.235499999999998</v>
      </c>
      <c r="J57" s="1">
        <f>STDEV(I57:I59)</f>
        <v>0.1085408909121333</v>
      </c>
      <c r="L57" s="14" t="s">
        <v>40</v>
      </c>
      <c r="M57" s="15" t="s">
        <v>8</v>
      </c>
      <c r="N57" s="16">
        <v>25.553699999999999</v>
      </c>
      <c r="O57" s="1">
        <f>STDEV(N57:N59)</f>
        <v>0.10399620185372302</v>
      </c>
      <c r="Q57" s="14" t="s">
        <v>40</v>
      </c>
      <c r="R57" s="15" t="s">
        <v>9</v>
      </c>
      <c r="S57" s="16">
        <v>24.367999999999999</v>
      </c>
      <c r="T57" s="1">
        <f>STDEV(S57:S59)</f>
        <v>0.28640496387690789</v>
      </c>
      <c r="V57" s="14" t="s">
        <v>40</v>
      </c>
      <c r="W57" s="15" t="s">
        <v>11</v>
      </c>
      <c r="X57" s="16">
        <v>21.1173</v>
      </c>
      <c r="Y57" s="1">
        <f>STDEV(X57:X59)</f>
        <v>0.14047636811933925</v>
      </c>
      <c r="AA57" s="14" t="s">
        <v>40</v>
      </c>
      <c r="AB57" s="15" t="s">
        <v>11</v>
      </c>
      <c r="AC57" s="16">
        <v>21.1173</v>
      </c>
      <c r="AD57" s="1">
        <f>STDEV(AC57:AC59)</f>
        <v>0.14047636811933925</v>
      </c>
      <c r="AE57" s="1"/>
      <c r="AF57" s="14" t="s">
        <v>40</v>
      </c>
      <c r="AG57" s="15" t="s">
        <v>62</v>
      </c>
      <c r="AH57" s="16">
        <v>24.829799999999999</v>
      </c>
      <c r="AI57" s="1">
        <f>STDEV(AH57:AH59)</f>
        <v>2.5128934186178325E-2</v>
      </c>
      <c r="AK57" s="14" t="s">
        <v>40</v>
      </c>
      <c r="AL57" s="15" t="s">
        <v>63</v>
      </c>
      <c r="AM57" s="16">
        <v>23.6386</v>
      </c>
      <c r="AN57" s="1">
        <f>STDEV(AM57:AM59)</f>
        <v>0.13243777155076655</v>
      </c>
      <c r="AP57" s="14" t="s">
        <v>40</v>
      </c>
      <c r="AQ57" s="15" t="s">
        <v>11</v>
      </c>
      <c r="AR57" s="16">
        <v>20.3658</v>
      </c>
      <c r="AS57" s="1">
        <f>STDEV(AR57:AR59)</f>
        <v>0.20555861289017593</v>
      </c>
      <c r="AT57" s="1"/>
      <c r="AV57" s="22"/>
      <c r="AZ57" s="18"/>
      <c r="BA57" s="28"/>
      <c r="BD57" s="18"/>
      <c r="BE57" s="28"/>
      <c r="BH57" s="18"/>
      <c r="BI57" s="28"/>
      <c r="BL57" s="18"/>
      <c r="BM57" s="28"/>
      <c r="BP57" s="18"/>
      <c r="BQ57" s="28"/>
      <c r="BT57" s="18"/>
      <c r="BU57" s="28"/>
    </row>
    <row r="58" spans="2:102" ht="17" thickBot="1" x14ac:dyDescent="0.25">
      <c r="B58" s="19" t="s">
        <v>40</v>
      </c>
      <c r="C58" s="20" t="s">
        <v>10</v>
      </c>
      <c r="D58" s="16"/>
      <c r="E58" s="21">
        <f t="shared" si="0"/>
        <v>26.89385</v>
      </c>
      <c r="G58" s="19" t="s">
        <v>40</v>
      </c>
      <c r="H58" s="20" t="s">
        <v>7</v>
      </c>
      <c r="I58" s="16">
        <v>27.082000000000001</v>
      </c>
      <c r="J58" s="21">
        <f t="shared" si="1"/>
        <v>27.158749999999998</v>
      </c>
      <c r="L58" s="19" t="s">
        <v>40</v>
      </c>
      <c r="M58" s="20" t="s">
        <v>8</v>
      </c>
      <c r="N58" s="16">
        <v>25.483799999999999</v>
      </c>
      <c r="O58" s="21">
        <f t="shared" ref="O58" si="4">AVERAGE(N57:N59)</f>
        <v>25.575299999999999</v>
      </c>
      <c r="Q58" s="19" t="s">
        <v>40</v>
      </c>
      <c r="R58" s="20" t="s">
        <v>9</v>
      </c>
      <c r="S58" s="16">
        <v>23.8245</v>
      </c>
      <c r="T58" s="21">
        <f t="shared" ref="T58" si="5">AVERAGE(S57:S59)</f>
        <v>24.044033333333331</v>
      </c>
      <c r="V58" s="19" t="s">
        <v>40</v>
      </c>
      <c r="W58" s="20" t="s">
        <v>11</v>
      </c>
      <c r="X58" s="16">
        <v>21.008700000000001</v>
      </c>
      <c r="Y58" s="21">
        <f>AVERAGE(X57:X59)</f>
        <v>21.137800000000002</v>
      </c>
      <c r="AA58" s="19" t="s">
        <v>40</v>
      </c>
      <c r="AB58" s="20" t="s">
        <v>11</v>
      </c>
      <c r="AC58" s="16">
        <v>21.008700000000001</v>
      </c>
      <c r="AD58" s="21">
        <f>AVERAGE(AC57:AC59)</f>
        <v>21.137800000000002</v>
      </c>
      <c r="AE58" s="18"/>
      <c r="AF58" s="19" t="s">
        <v>40</v>
      </c>
      <c r="AG58" s="20" t="s">
        <v>62</v>
      </c>
      <c r="AH58" s="16">
        <v>24.784500000000001</v>
      </c>
      <c r="AI58" s="21">
        <f>AVERAGE(AH57:AH59)</f>
        <v>24.813433333333336</v>
      </c>
      <c r="AK58" s="19" t="s">
        <v>40</v>
      </c>
      <c r="AL58" s="20" t="s">
        <v>63</v>
      </c>
      <c r="AM58" s="16">
        <v>23.514600000000002</v>
      </c>
      <c r="AN58" s="21">
        <f>AVERAGE(AM57:AM59)</f>
        <v>23.644166666666667</v>
      </c>
      <c r="AP58" s="19" t="s">
        <v>40</v>
      </c>
      <c r="AQ58" s="20" t="s">
        <v>11</v>
      </c>
      <c r="AR58" s="16">
        <v>20.733499999999999</v>
      </c>
      <c r="AS58" s="21">
        <f>AVERAGE(AR57:AR59)</f>
        <v>20.496566666666666</v>
      </c>
      <c r="AT58" s="18"/>
      <c r="AV58" s="22"/>
      <c r="AX58" s="23">
        <f>E58-AD58</f>
        <v>5.7560499999999983</v>
      </c>
      <c r="AY58" s="24">
        <f>AX58-$AX$94</f>
        <v>1.8756099999999996</v>
      </c>
      <c r="AZ58" s="24"/>
      <c r="BA58" s="28"/>
      <c r="BB58" s="24">
        <f>J58-Y58</f>
        <v>6.0209499999999956</v>
      </c>
      <c r="BC58" s="24">
        <f>BB58-$BB$94</f>
        <v>-0.18546666666666933</v>
      </c>
      <c r="BD58" s="24">
        <f>2^-BC58</f>
        <v>1.1371847574067186</v>
      </c>
      <c r="BE58" s="28"/>
      <c r="BF58" s="24">
        <f>O58-AD58</f>
        <v>4.4374999999999964</v>
      </c>
      <c r="BG58" s="24">
        <f>BF58-$BF$94</f>
        <v>1.3875799999999971</v>
      </c>
      <c r="BH58" s="24">
        <f>2^-BG58</f>
        <v>0.382205382321469</v>
      </c>
      <c r="BI58" s="28"/>
      <c r="BJ58" s="24">
        <f>T58-AD58</f>
        <v>2.9062333333333292</v>
      </c>
      <c r="BK58" s="24">
        <f>BJ58-$BJ$94</f>
        <v>0.22514999999999663</v>
      </c>
      <c r="BL58" s="24">
        <f>2^-BK58</f>
        <v>0.8555060723150546</v>
      </c>
      <c r="BM58" s="28"/>
      <c r="BN58" s="24">
        <f>AI58-AS58</f>
        <v>4.3168666666666695</v>
      </c>
      <c r="BO58" s="24">
        <f>BN58-$BN$94</f>
        <v>0.43267333333333369</v>
      </c>
      <c r="BP58" s="24">
        <f>2^-BO58</f>
        <v>0.74088763778362443</v>
      </c>
      <c r="BQ58" s="28"/>
      <c r="BR58" s="24">
        <f>AN58-AS58</f>
        <v>3.1476000000000006</v>
      </c>
      <c r="BS58" s="24">
        <f>BR58-$BR$94</f>
        <v>0.88782666666666676</v>
      </c>
      <c r="BT58" s="24">
        <f>2^-BS58</f>
        <v>0.54042762707288439</v>
      </c>
      <c r="BU58" s="28"/>
    </row>
    <row r="59" spans="2:102" ht="17" thickBot="1" x14ac:dyDescent="0.25">
      <c r="B59" s="26" t="s">
        <v>40</v>
      </c>
      <c r="C59" s="27" t="s">
        <v>10</v>
      </c>
      <c r="D59" s="16">
        <v>26.789899999999999</v>
      </c>
      <c r="E59" s="18"/>
      <c r="G59" s="26" t="s">
        <v>40</v>
      </c>
      <c r="H59" s="27" t="s">
        <v>7</v>
      </c>
      <c r="I59" s="16"/>
      <c r="J59" s="18"/>
      <c r="L59" s="26" t="s">
        <v>40</v>
      </c>
      <c r="M59" s="27" t="s">
        <v>8</v>
      </c>
      <c r="N59" s="16">
        <v>25.688400000000001</v>
      </c>
      <c r="O59" s="18"/>
      <c r="Q59" s="26" t="s">
        <v>40</v>
      </c>
      <c r="R59" s="27" t="s">
        <v>9</v>
      </c>
      <c r="S59" s="16">
        <v>23.939599999999999</v>
      </c>
      <c r="T59" s="18"/>
      <c r="V59" s="26" t="s">
        <v>40</v>
      </c>
      <c r="W59" s="27" t="s">
        <v>11</v>
      </c>
      <c r="X59" s="16">
        <v>21.287400000000002</v>
      </c>
      <c r="Y59" s="18"/>
      <c r="AA59" s="26" t="s">
        <v>40</v>
      </c>
      <c r="AB59" s="27" t="s">
        <v>11</v>
      </c>
      <c r="AC59" s="16">
        <v>21.287400000000002</v>
      </c>
      <c r="AD59" s="18"/>
      <c r="AE59" s="18"/>
      <c r="AF59" s="26" t="s">
        <v>40</v>
      </c>
      <c r="AG59" s="29" t="s">
        <v>62</v>
      </c>
      <c r="AH59" s="16">
        <v>24.826000000000001</v>
      </c>
      <c r="AI59" s="18"/>
      <c r="AK59" s="26" t="s">
        <v>40</v>
      </c>
      <c r="AL59" s="27" t="s">
        <v>63</v>
      </c>
      <c r="AM59" s="16">
        <v>23.779299999999999</v>
      </c>
      <c r="AN59" s="18"/>
      <c r="AP59" s="26" t="s">
        <v>40</v>
      </c>
      <c r="AQ59" s="27" t="s">
        <v>11</v>
      </c>
      <c r="AR59" s="16">
        <v>20.3904</v>
      </c>
      <c r="AS59" s="18"/>
      <c r="AT59" s="18"/>
      <c r="AV59" s="22"/>
      <c r="AZ59" s="18"/>
      <c r="BA59" s="28"/>
      <c r="BD59" s="18"/>
      <c r="BE59" s="28"/>
      <c r="BH59" s="18"/>
      <c r="BI59" s="28"/>
      <c r="BL59" s="18"/>
      <c r="BM59" s="28"/>
      <c r="BP59" s="18"/>
      <c r="BQ59" s="28"/>
      <c r="BT59" s="18"/>
      <c r="BU59" s="28"/>
    </row>
    <row r="60" spans="2:102" ht="17" thickBot="1" x14ac:dyDescent="0.25">
      <c r="B60" s="14" t="s">
        <v>41</v>
      </c>
      <c r="C60" s="15" t="s">
        <v>10</v>
      </c>
      <c r="D60" s="16">
        <v>22.4023</v>
      </c>
      <c r="E60" s="1">
        <f>STDEV(D60:D62)</f>
        <v>9.4841464209138748E-2</v>
      </c>
      <c r="G60" s="14" t="s">
        <v>41</v>
      </c>
      <c r="H60" s="15" t="s">
        <v>7</v>
      </c>
      <c r="I60" s="16">
        <v>25.5352</v>
      </c>
      <c r="J60" s="1">
        <f>STDEV(I60:I62)</f>
        <v>0.11919061763969969</v>
      </c>
      <c r="L60" s="14" t="s">
        <v>41</v>
      </c>
      <c r="M60" s="15" t="s">
        <v>8</v>
      </c>
      <c r="N60" s="16">
        <v>22.3827</v>
      </c>
      <c r="O60" s="1">
        <f>STDEV(N60:N62)</f>
        <v>4.0413157923297777E-2</v>
      </c>
      <c r="Q60" s="14" t="s">
        <v>41</v>
      </c>
      <c r="R60" s="15" t="s">
        <v>9</v>
      </c>
      <c r="S60" s="16">
        <v>20.360299999999999</v>
      </c>
      <c r="T60" s="1">
        <f>STDEV(S60:S62)</f>
        <v>0.14710657134653607</v>
      </c>
      <c r="V60" s="14" t="s">
        <v>41</v>
      </c>
      <c r="W60" s="15" t="s">
        <v>11</v>
      </c>
      <c r="X60" s="16"/>
      <c r="Y60" s="1">
        <f>STDEV(X60:X62)</f>
        <v>3.6769552621690139E-3</v>
      </c>
      <c r="AA60" s="14" t="s">
        <v>41</v>
      </c>
      <c r="AB60" s="15" t="s">
        <v>11</v>
      </c>
      <c r="AC60" s="16">
        <v>20.268699999999999</v>
      </c>
      <c r="AD60" s="1">
        <f>STDEV(AC60:AC62)</f>
        <v>3.8800042955302566E-2</v>
      </c>
      <c r="AE60" s="1"/>
      <c r="AF60" s="14" t="s">
        <v>41</v>
      </c>
      <c r="AG60" s="15" t="s">
        <v>62</v>
      </c>
      <c r="AH60" s="16">
        <v>22.952300000000001</v>
      </c>
      <c r="AI60" s="1">
        <f>STDEV(AH60:AH62)</f>
        <v>7.1896476501518314E-2</v>
      </c>
      <c r="AK60" s="14" t="s">
        <v>41</v>
      </c>
      <c r="AL60" s="15" t="s">
        <v>63</v>
      </c>
      <c r="AM60" s="16">
        <v>21.570399999999999</v>
      </c>
      <c r="AN60" s="1">
        <f>STDEV(AM60:AM62)</f>
        <v>0.11072318335982533</v>
      </c>
      <c r="AP60" s="14" t="s">
        <v>41</v>
      </c>
      <c r="AQ60" s="15" t="s">
        <v>11</v>
      </c>
      <c r="AR60" s="16">
        <v>20.436</v>
      </c>
      <c r="AS60" s="1">
        <f>STDEV(AR60:AR62)</f>
        <v>0.10256027496063043</v>
      </c>
      <c r="AT60" s="1"/>
      <c r="AV60" s="30"/>
      <c r="AZ60" s="18"/>
      <c r="BA60" s="28"/>
      <c r="BD60" s="18"/>
      <c r="BE60" s="28"/>
      <c r="BH60" s="18"/>
      <c r="BI60" s="28"/>
      <c r="BL60" s="18"/>
      <c r="BM60" s="28"/>
      <c r="BP60" s="18"/>
      <c r="BQ60" s="28"/>
      <c r="BT60" s="18"/>
      <c r="BU60" s="28"/>
    </row>
    <row r="61" spans="2:102" ht="17" thickBot="1" x14ac:dyDescent="0.25">
      <c r="B61" s="19" t="s">
        <v>41</v>
      </c>
      <c r="C61" s="20" t="s">
        <v>10</v>
      </c>
      <c r="D61" s="16">
        <v>22.4712</v>
      </c>
      <c r="E61" s="21">
        <f t="shared" si="0"/>
        <v>22.487766666666669</v>
      </c>
      <c r="G61" s="19" t="s">
        <v>41</v>
      </c>
      <c r="H61" s="20" t="s">
        <v>7</v>
      </c>
      <c r="I61" s="16">
        <v>25.691199999999998</v>
      </c>
      <c r="J61" s="21">
        <f t="shared" ref="J61" si="6">AVERAGE(I60:I62)</f>
        <v>25.561166666666665</v>
      </c>
      <c r="L61" s="19" t="s">
        <v>41</v>
      </c>
      <c r="M61" s="20" t="s">
        <v>8</v>
      </c>
      <c r="N61" s="16">
        <v>22.303999999999998</v>
      </c>
      <c r="O61" s="21">
        <f t="shared" ref="O61" si="7">AVERAGE(N60:N62)</f>
        <v>22.34866666666667</v>
      </c>
      <c r="Q61" s="19" t="s">
        <v>41</v>
      </c>
      <c r="R61" s="20" t="s">
        <v>9</v>
      </c>
      <c r="S61" s="16">
        <v>20.437999999999999</v>
      </c>
      <c r="T61" s="21">
        <f t="shared" ref="T61" si="8">AVERAGE(S60:S62)</f>
        <v>20.481066666666667</v>
      </c>
      <c r="V61" s="19" t="s">
        <v>41</v>
      </c>
      <c r="W61" s="20" t="s">
        <v>11</v>
      </c>
      <c r="X61" s="16">
        <v>20.4481</v>
      </c>
      <c r="Y61" s="21">
        <f>AVERAGE(X60:X62)</f>
        <v>20.450699999999998</v>
      </c>
      <c r="AA61" s="19" t="s">
        <v>41</v>
      </c>
      <c r="AB61" s="20" t="s">
        <v>11</v>
      </c>
      <c r="AC61" s="16">
        <v>20.192599999999999</v>
      </c>
      <c r="AD61" s="21">
        <f>AVERAGE(AC60:AC62)</f>
        <v>20.226266666666664</v>
      </c>
      <c r="AE61" s="18"/>
      <c r="AF61" s="19" t="s">
        <v>41</v>
      </c>
      <c r="AG61" s="20" t="s">
        <v>62</v>
      </c>
      <c r="AH61" s="16">
        <v>23.045200000000001</v>
      </c>
      <c r="AI61" s="21">
        <f>AVERAGE(AH60:AH62)</f>
        <v>23.030433333333335</v>
      </c>
      <c r="AK61" s="19" t="s">
        <v>41</v>
      </c>
      <c r="AL61" s="20" t="s">
        <v>63</v>
      </c>
      <c r="AM61" s="16">
        <v>21.593299999999999</v>
      </c>
      <c r="AN61" s="21">
        <f>AVERAGE(AM60:AM62)</f>
        <v>21.645433333333333</v>
      </c>
      <c r="AP61" s="19" t="s">
        <v>41</v>
      </c>
      <c r="AQ61" s="20" t="s">
        <v>11</v>
      </c>
      <c r="AR61" s="16">
        <v>20.371400000000001</v>
      </c>
      <c r="AS61" s="21">
        <f>AVERAGE(AR60:AR62)</f>
        <v>20.3475</v>
      </c>
      <c r="AT61" s="18"/>
      <c r="AV61" s="30"/>
      <c r="AX61" s="23">
        <f>E61-AD61</f>
        <v>2.2615000000000052</v>
      </c>
      <c r="AY61" s="24">
        <f>AX61-$AX$94</f>
        <v>-1.6189399999999936</v>
      </c>
      <c r="AZ61" s="24"/>
      <c r="BA61" s="28"/>
      <c r="BB61" s="24">
        <f>J61-Y61</f>
        <v>5.1104666666666674</v>
      </c>
      <c r="BC61" s="24">
        <f>BB61-$BB$94</f>
        <v>-1.0959499999999975</v>
      </c>
      <c r="BD61" s="24"/>
      <c r="BE61" s="28"/>
      <c r="BF61" s="24">
        <f>O61-AD61</f>
        <v>2.1224000000000061</v>
      </c>
      <c r="BG61" s="24">
        <f>BF61-$BF$94</f>
        <v>-0.92751999999999324</v>
      </c>
      <c r="BH61" s="24"/>
      <c r="BI61" s="28"/>
      <c r="BJ61" s="24">
        <f>T61-AD61</f>
        <v>0.25480000000000302</v>
      </c>
      <c r="BK61" s="24">
        <f>BJ61-$BJ$94</f>
        <v>-2.4262833333333296</v>
      </c>
      <c r="BL61" s="24">
        <f>2^-BK61</f>
        <v>5.3750692182221655</v>
      </c>
      <c r="BM61" s="28"/>
      <c r="BN61" s="24">
        <f>AI61-AS61</f>
        <v>2.6829333333333345</v>
      </c>
      <c r="BO61" s="24">
        <f>BN61-$BN$94</f>
        <v>-1.2012600000000013</v>
      </c>
      <c r="BP61" s="24">
        <f>2^-BO61</f>
        <v>2.2994040533443609</v>
      </c>
      <c r="BQ61" s="28"/>
      <c r="BR61" s="24">
        <f>AN61-AS61</f>
        <v>1.2979333333333329</v>
      </c>
      <c r="BS61" s="24">
        <f>BR61-$BR$94</f>
        <v>-0.96184000000000092</v>
      </c>
      <c r="BT61" s="24"/>
      <c r="BU61" s="28"/>
      <c r="CO61" s="28"/>
      <c r="CP61" s="28"/>
      <c r="CQ61" s="28"/>
      <c r="CR61" s="28"/>
      <c r="CT61" s="34"/>
      <c r="CU61" s="34"/>
      <c r="CV61" s="34"/>
      <c r="CW61" s="34"/>
      <c r="CX61" s="34"/>
    </row>
    <row r="62" spans="2:102" ht="17" thickBot="1" x14ac:dyDescent="0.25">
      <c r="B62" s="26" t="s">
        <v>41</v>
      </c>
      <c r="C62" s="27" t="s">
        <v>10</v>
      </c>
      <c r="D62" s="16">
        <v>22.5898</v>
      </c>
      <c r="E62" s="18"/>
      <c r="G62" s="26" t="s">
        <v>41</v>
      </c>
      <c r="H62" s="27" t="s">
        <v>7</v>
      </c>
      <c r="I62" s="16">
        <v>25.457100000000001</v>
      </c>
      <c r="J62" s="18"/>
      <c r="L62" s="26" t="s">
        <v>41</v>
      </c>
      <c r="M62" s="27" t="s">
        <v>8</v>
      </c>
      <c r="N62" s="16">
        <v>22.359300000000001</v>
      </c>
      <c r="O62" s="18"/>
      <c r="Q62" s="26" t="s">
        <v>41</v>
      </c>
      <c r="R62" s="27" t="s">
        <v>9</v>
      </c>
      <c r="S62" s="16">
        <v>20.6449</v>
      </c>
      <c r="T62" s="18"/>
      <c r="V62" s="26" t="s">
        <v>41</v>
      </c>
      <c r="W62" s="27" t="s">
        <v>11</v>
      </c>
      <c r="X62" s="16">
        <v>20.453299999999999</v>
      </c>
      <c r="Y62" s="18"/>
      <c r="AA62" s="26" t="s">
        <v>41</v>
      </c>
      <c r="AB62" s="27" t="s">
        <v>11</v>
      </c>
      <c r="AC62" s="16">
        <v>20.217500000000001</v>
      </c>
      <c r="AD62" s="18"/>
      <c r="AE62" s="18"/>
      <c r="AF62" s="26" t="s">
        <v>41</v>
      </c>
      <c r="AG62" s="27" t="s">
        <v>62</v>
      </c>
      <c r="AH62" s="16">
        <v>23.093800000000002</v>
      </c>
      <c r="AI62" s="18"/>
      <c r="AK62" s="26" t="s">
        <v>41</v>
      </c>
      <c r="AL62" s="27" t="s">
        <v>63</v>
      </c>
      <c r="AM62" s="16">
        <v>21.772600000000001</v>
      </c>
      <c r="AN62" s="18"/>
      <c r="AP62" s="26" t="s">
        <v>41</v>
      </c>
      <c r="AQ62" s="27" t="s">
        <v>11</v>
      </c>
      <c r="AR62" s="16">
        <v>20.235099999999999</v>
      </c>
      <c r="AS62" s="18"/>
      <c r="AT62" s="18"/>
      <c r="AV62" s="22"/>
      <c r="AZ62" s="18"/>
      <c r="BA62" s="28"/>
      <c r="BD62" s="18"/>
      <c r="BE62" s="28"/>
      <c r="BH62" s="18"/>
      <c r="BI62" s="28"/>
      <c r="BL62" s="18"/>
      <c r="BM62" s="28"/>
      <c r="BP62" s="18"/>
      <c r="BQ62" s="28"/>
      <c r="BT62" s="18"/>
      <c r="BU62" s="28"/>
    </row>
    <row r="63" spans="2:102" ht="17" thickBot="1" x14ac:dyDescent="0.25">
      <c r="B63" s="14" t="s">
        <v>42</v>
      </c>
      <c r="C63" s="15" t="s">
        <v>10</v>
      </c>
      <c r="D63" s="16">
        <v>22.4772</v>
      </c>
      <c r="E63" s="1">
        <f>STDEV(D63:D65)</f>
        <v>1.2940054095713808E-2</v>
      </c>
      <c r="G63" s="14" t="s">
        <v>42</v>
      </c>
      <c r="H63" s="15" t="s">
        <v>7</v>
      </c>
      <c r="I63" s="16">
        <v>25.0303</v>
      </c>
      <c r="J63" s="1">
        <f>STDEV(I63:I65)</f>
        <v>0.13581579436869479</v>
      </c>
      <c r="L63" s="14" t="s">
        <v>42</v>
      </c>
      <c r="M63" s="15" t="s">
        <v>8</v>
      </c>
      <c r="N63" s="16">
        <v>22.817499999999999</v>
      </c>
      <c r="O63" s="1">
        <f>STDEV(N63:N65)</f>
        <v>0.1321292675122876</v>
      </c>
      <c r="Q63" s="14" t="s">
        <v>42</v>
      </c>
      <c r="R63" s="15" t="s">
        <v>9</v>
      </c>
      <c r="S63" s="16">
        <v>20.665600000000001</v>
      </c>
      <c r="T63" s="1">
        <f>STDEV(S63:S65)</f>
        <v>0.12433158622543684</v>
      </c>
      <c r="V63" s="14" t="s">
        <v>42</v>
      </c>
      <c r="W63" s="15" t="s">
        <v>11</v>
      </c>
      <c r="X63" s="16"/>
      <c r="Y63" s="1" t="e">
        <f>STDEV(X63:X65)</f>
        <v>#DIV/0!</v>
      </c>
      <c r="AA63" s="14" t="s">
        <v>42</v>
      </c>
      <c r="AB63" s="15" t="s">
        <v>11</v>
      </c>
      <c r="AC63" s="16">
        <v>18.840499999999999</v>
      </c>
      <c r="AD63" s="1">
        <f>STDEV(AC63:AC65)</f>
        <v>3.6752868368786801E-2</v>
      </c>
      <c r="AE63" s="1"/>
      <c r="AF63" s="14" t="s">
        <v>42</v>
      </c>
      <c r="AG63" s="15" t="s">
        <v>62</v>
      </c>
      <c r="AH63" s="16">
        <v>23.083500000000001</v>
      </c>
      <c r="AI63" s="1">
        <f>STDEV(AH63:AH65)</f>
        <v>0.12126450428711595</v>
      </c>
      <c r="AK63" s="14" t="s">
        <v>42</v>
      </c>
      <c r="AL63" s="15" t="s">
        <v>63</v>
      </c>
      <c r="AM63" s="16">
        <v>21.873000000000001</v>
      </c>
      <c r="AN63" s="1">
        <f>STDEV(AM63:AM65)</f>
        <v>7.605576901195564E-2</v>
      </c>
      <c r="AP63" s="14" t="s">
        <v>42</v>
      </c>
      <c r="AQ63" s="15" t="s">
        <v>11</v>
      </c>
      <c r="AR63" s="16">
        <v>19.178599999999999</v>
      </c>
      <c r="AS63" s="1">
        <f>STDEV(AR63:AR65)</f>
        <v>9.250845006448459E-2</v>
      </c>
      <c r="AT63" s="1"/>
      <c r="AV63" s="22"/>
      <c r="AZ63" s="18"/>
      <c r="BA63" s="28"/>
      <c r="BD63" s="18"/>
      <c r="BE63" s="28"/>
      <c r="BH63" s="18"/>
      <c r="BI63" s="28"/>
      <c r="BL63" s="18"/>
      <c r="BM63" s="28"/>
      <c r="BP63" s="18"/>
      <c r="BQ63" s="28"/>
      <c r="BT63" s="18"/>
      <c r="BU63" s="28"/>
    </row>
    <row r="64" spans="2:102" ht="17" thickBot="1" x14ac:dyDescent="0.25">
      <c r="B64" s="19" t="s">
        <v>42</v>
      </c>
      <c r="C64" s="20" t="s">
        <v>10</v>
      </c>
      <c r="D64" s="16">
        <v>22.4589</v>
      </c>
      <c r="E64" s="21">
        <f t="shared" si="0"/>
        <v>22.468049999999998</v>
      </c>
      <c r="G64" s="19" t="s">
        <v>42</v>
      </c>
      <c r="H64" s="20" t="s">
        <v>7</v>
      </c>
      <c r="I64" s="16">
        <v>24.997800000000002</v>
      </c>
      <c r="J64" s="21">
        <f t="shared" si="1"/>
        <v>25.091899999999999</v>
      </c>
      <c r="L64" s="19" t="s">
        <v>42</v>
      </c>
      <c r="M64" s="20" t="s">
        <v>8</v>
      </c>
      <c r="N64" s="16">
        <v>22.923200000000001</v>
      </c>
      <c r="O64" s="21">
        <f t="shared" ref="O64" si="9">AVERAGE(N63:N65)</f>
        <v>22.94026666666667</v>
      </c>
      <c r="Q64" s="19" t="s">
        <v>42</v>
      </c>
      <c r="R64" s="20" t="s">
        <v>9</v>
      </c>
      <c r="S64" s="16">
        <v>20.900700000000001</v>
      </c>
      <c r="T64" s="21">
        <f t="shared" ref="T64" si="10">AVERAGE(S63:S65)</f>
        <v>20.806533333333334</v>
      </c>
      <c r="V64" s="19" t="s">
        <v>42</v>
      </c>
      <c r="W64" s="20" t="s">
        <v>11</v>
      </c>
      <c r="X64" s="16"/>
      <c r="Y64" s="21" t="e">
        <f>AVERAGE(X63:X65)</f>
        <v>#DIV/0!</v>
      </c>
      <c r="AA64" s="19" t="s">
        <v>42</v>
      </c>
      <c r="AB64" s="20" t="s">
        <v>11</v>
      </c>
      <c r="AC64" s="16">
        <v>18.9133</v>
      </c>
      <c r="AD64" s="21">
        <f>AVERAGE(AC63:AC65)</f>
        <v>18.879833333333334</v>
      </c>
      <c r="AE64" s="18"/>
      <c r="AF64" s="19" t="s">
        <v>42</v>
      </c>
      <c r="AG64" s="20" t="s">
        <v>62</v>
      </c>
      <c r="AH64" s="16">
        <v>23.115500000000001</v>
      </c>
      <c r="AI64" s="21">
        <f>AVERAGE(AH63:AH65)</f>
        <v>23.168899999999997</v>
      </c>
      <c r="AK64" s="19" t="s">
        <v>42</v>
      </c>
      <c r="AL64" s="20" t="s">
        <v>63</v>
      </c>
      <c r="AM64" s="16">
        <v>22.0242</v>
      </c>
      <c r="AN64" s="20">
        <f>AVERAGE(AM63:AM65)</f>
        <v>21.953399999999998</v>
      </c>
      <c r="AP64" s="19" t="s">
        <v>42</v>
      </c>
      <c r="AQ64" s="20" t="s">
        <v>11</v>
      </c>
      <c r="AR64" s="16">
        <v>19.247800000000002</v>
      </c>
      <c r="AS64" s="20">
        <f>AVERAGE(AR63:AR65)</f>
        <v>19.262733333333333</v>
      </c>
      <c r="AT64" s="18"/>
      <c r="AV64" s="22"/>
      <c r="AX64" s="23">
        <f>E64-AD64</f>
        <v>3.5882166666666642</v>
      </c>
      <c r="AY64" s="24">
        <f>AX64-$AX$94</f>
        <v>-0.29222333333333461</v>
      </c>
      <c r="AZ64" s="24">
        <f>2^-AY64</f>
        <v>1.2245259378587046</v>
      </c>
      <c r="BA64" s="28"/>
      <c r="BB64" s="24">
        <f>J64-AD64</f>
        <v>6.2120666666666651</v>
      </c>
      <c r="BC64" s="24">
        <f>BB64-$BB$94</f>
        <v>5.6500000000001549E-3</v>
      </c>
      <c r="BD64" s="24">
        <f>2^-BC64</f>
        <v>0.99609137705945927</v>
      </c>
      <c r="BE64" s="28"/>
      <c r="BF64" s="24">
        <f>O64-AD64</f>
        <v>4.0604333333333358</v>
      </c>
      <c r="BG64" s="24">
        <f>BF64-$BF$94</f>
        <v>1.0105133333333365</v>
      </c>
      <c r="BH64" s="24">
        <f>2^-BG64</f>
        <v>0.49636960026976856</v>
      </c>
      <c r="BI64" s="28"/>
      <c r="BJ64" s="24">
        <f>T64-AD64</f>
        <v>1.9267000000000003</v>
      </c>
      <c r="BK64" s="24">
        <f>BJ64-$BJ$94</f>
        <v>-0.7543833333333323</v>
      </c>
      <c r="BL64" s="24">
        <f>2^-BK64</f>
        <v>1.6869103838752797</v>
      </c>
      <c r="BM64" s="28"/>
      <c r="BN64" s="24">
        <f>AI64-AS64</f>
        <v>3.9061666666666639</v>
      </c>
      <c r="BO64" s="24">
        <f>BN64-$BN$94</f>
        <v>2.1973333333328071E-2</v>
      </c>
      <c r="BP64" s="24">
        <f>2^-BO64</f>
        <v>0.98488464726108105</v>
      </c>
      <c r="BQ64" s="28"/>
      <c r="BR64" s="24">
        <f>AN64-AS64</f>
        <v>2.6906666666666652</v>
      </c>
      <c r="BS64" s="24">
        <f>BR64-$BR$94</f>
        <v>0.43089333333333135</v>
      </c>
      <c r="BT64" s="24">
        <f>2^-BS64</f>
        <v>0.74180231056562951</v>
      </c>
      <c r="BU64" s="28"/>
    </row>
    <row r="65" spans="2:73" ht="17" thickBot="1" x14ac:dyDescent="0.25">
      <c r="B65" s="26" t="s">
        <v>42</v>
      </c>
      <c r="C65" s="27" t="s">
        <v>10</v>
      </c>
      <c r="D65" s="16"/>
      <c r="E65" s="18"/>
      <c r="G65" s="26" t="s">
        <v>42</v>
      </c>
      <c r="H65" s="27" t="s">
        <v>7</v>
      </c>
      <c r="I65" s="16">
        <v>25.247599999999998</v>
      </c>
      <c r="J65" s="18"/>
      <c r="L65" s="26" t="s">
        <v>42</v>
      </c>
      <c r="M65" s="27" t="s">
        <v>8</v>
      </c>
      <c r="N65" s="16">
        <v>23.080100000000002</v>
      </c>
      <c r="O65" s="18"/>
      <c r="Q65" s="26" t="s">
        <v>42</v>
      </c>
      <c r="R65" s="27" t="s">
        <v>9</v>
      </c>
      <c r="S65" s="16">
        <v>20.853300000000001</v>
      </c>
      <c r="T65" s="18"/>
      <c r="V65" s="26" t="s">
        <v>42</v>
      </c>
      <c r="W65" s="27" t="s">
        <v>11</v>
      </c>
      <c r="X65" s="16"/>
      <c r="Y65" s="18"/>
      <c r="AA65" s="26" t="s">
        <v>42</v>
      </c>
      <c r="AB65" s="27" t="s">
        <v>11</v>
      </c>
      <c r="AC65" s="16">
        <v>18.8857</v>
      </c>
      <c r="AD65" s="18"/>
      <c r="AE65" s="18"/>
      <c r="AF65" s="26" t="s">
        <v>42</v>
      </c>
      <c r="AG65" s="27" t="s">
        <v>62</v>
      </c>
      <c r="AH65" s="16">
        <v>23.307700000000001</v>
      </c>
      <c r="AI65" s="18"/>
      <c r="AK65" s="26" t="s">
        <v>42</v>
      </c>
      <c r="AL65" s="27" t="s">
        <v>63</v>
      </c>
      <c r="AM65" s="16">
        <v>21.963000000000001</v>
      </c>
      <c r="AN65" s="18"/>
      <c r="AP65" s="26" t="s">
        <v>42</v>
      </c>
      <c r="AQ65" s="27" t="s">
        <v>11</v>
      </c>
      <c r="AR65" s="16">
        <v>19.361799999999999</v>
      </c>
      <c r="AS65" s="18"/>
      <c r="AT65" s="18"/>
      <c r="AV65" s="22"/>
      <c r="AZ65" s="18"/>
      <c r="BA65" s="28"/>
      <c r="BD65" s="18"/>
      <c r="BE65" s="28"/>
      <c r="BH65" s="18"/>
      <c r="BI65" s="28"/>
      <c r="BL65" s="18"/>
      <c r="BM65" s="28"/>
      <c r="BP65" s="18"/>
      <c r="BQ65" s="28"/>
      <c r="BT65" s="18"/>
      <c r="BU65" s="28"/>
    </row>
    <row r="66" spans="2:73" ht="17" thickBot="1" x14ac:dyDescent="0.25">
      <c r="B66" s="14" t="s">
        <v>43</v>
      </c>
      <c r="C66" s="15" t="s">
        <v>10</v>
      </c>
      <c r="D66" s="16">
        <v>23.193300000000001</v>
      </c>
      <c r="E66" s="1">
        <f>STDEV(D66:D68)</f>
        <v>0.11074052254406942</v>
      </c>
      <c r="G66" s="14" t="s">
        <v>43</v>
      </c>
      <c r="H66" s="15" t="s">
        <v>7</v>
      </c>
      <c r="I66" s="16">
        <v>25.3475</v>
      </c>
      <c r="J66" s="1">
        <f>STDEV(I66:I68)</f>
        <v>2.8017197099877017E-2</v>
      </c>
      <c r="L66" s="14" t="s">
        <v>43</v>
      </c>
      <c r="M66" s="15" t="s">
        <v>8</v>
      </c>
      <c r="N66" s="16">
        <v>23.160699999999999</v>
      </c>
      <c r="O66" s="1">
        <f>STDEV(N66:N68)</f>
        <v>9.8861839621428707E-2</v>
      </c>
      <c r="Q66" s="14" t="s">
        <v>43</v>
      </c>
      <c r="R66" s="15" t="s">
        <v>9</v>
      </c>
      <c r="S66" s="16">
        <v>21.390599999999999</v>
      </c>
      <c r="T66" s="1">
        <f>STDEV(S66:S68)</f>
        <v>7.8609944239475635E-2</v>
      </c>
      <c r="V66" s="14" t="s">
        <v>43</v>
      </c>
      <c r="W66" s="15" t="s">
        <v>11</v>
      </c>
      <c r="X66" s="16">
        <v>19.7897</v>
      </c>
      <c r="Y66" s="1">
        <f>STDEV(X66:X68)</f>
        <v>0.19940744720295689</v>
      </c>
      <c r="AA66" s="14" t="s">
        <v>43</v>
      </c>
      <c r="AB66" s="15" t="s">
        <v>11</v>
      </c>
      <c r="AC66" s="16">
        <v>18.303799999999999</v>
      </c>
      <c r="AD66" s="1">
        <f>STDEV(AC66:AC68)</f>
        <v>1.8066635916332053E-2</v>
      </c>
      <c r="AE66" s="1"/>
      <c r="AF66" s="14" t="s">
        <v>43</v>
      </c>
      <c r="AG66" s="15" t="s">
        <v>62</v>
      </c>
      <c r="AH66" s="16">
        <v>23.3034</v>
      </c>
      <c r="AI66" s="1">
        <f>STDEV(AH66:AH68)</f>
        <v>0.14634826043835744</v>
      </c>
      <c r="AK66" s="14" t="s">
        <v>43</v>
      </c>
      <c r="AL66" s="15" t="s">
        <v>63</v>
      </c>
      <c r="AM66" s="16">
        <v>21.972100000000001</v>
      </c>
      <c r="AN66" s="1">
        <f>STDEV(AM66:AM68)</f>
        <v>0.35366086862982121</v>
      </c>
      <c r="AP66" s="14" t="s">
        <v>43</v>
      </c>
      <c r="AQ66" s="15" t="s">
        <v>11</v>
      </c>
      <c r="AR66" s="16">
        <v>18.3233</v>
      </c>
      <c r="AS66" s="1">
        <f>STDEV(AR66:AR68)</f>
        <v>7.8841254006600275E-2</v>
      </c>
      <c r="AT66" s="1"/>
      <c r="AV66" s="22"/>
      <c r="AZ66" s="18"/>
      <c r="BA66" s="28"/>
      <c r="BD66" s="18"/>
      <c r="BE66" s="28"/>
      <c r="BH66" s="18"/>
      <c r="BI66" s="28"/>
      <c r="BL66" s="18"/>
      <c r="BM66" s="28"/>
      <c r="BP66" s="18"/>
      <c r="BQ66" s="28"/>
      <c r="BT66" s="18"/>
      <c r="BU66" s="28"/>
    </row>
    <row r="67" spans="2:73" ht="17" thickBot="1" x14ac:dyDescent="0.25">
      <c r="B67" s="19" t="s">
        <v>43</v>
      </c>
      <c r="C67" s="20" t="s">
        <v>10</v>
      </c>
      <c r="D67" s="16">
        <v>23.1038</v>
      </c>
      <c r="E67" s="21">
        <f t="shared" si="0"/>
        <v>23.207033333333332</v>
      </c>
      <c r="G67" s="19" t="s">
        <v>43</v>
      </c>
      <c r="H67" s="20" t="s">
        <v>7</v>
      </c>
      <c r="I67" s="16">
        <v>25.377199999999998</v>
      </c>
      <c r="J67" s="21">
        <f>AVERAGE(I66:I68)</f>
        <v>25.376066666666663</v>
      </c>
      <c r="L67" s="19" t="s">
        <v>43</v>
      </c>
      <c r="M67" s="20" t="s">
        <v>8</v>
      </c>
      <c r="N67" s="16">
        <v>22.963000000000001</v>
      </c>
      <c r="O67" s="21">
        <f>AVERAGE(N66:N68)</f>
        <v>23.06273333333333</v>
      </c>
      <c r="Q67" s="19" t="s">
        <v>43</v>
      </c>
      <c r="R67" s="20" t="s">
        <v>9</v>
      </c>
      <c r="S67" s="16">
        <v>21.425799999999999</v>
      </c>
      <c r="T67" s="21">
        <f>AVERAGE(S66:S68)</f>
        <v>21.452433333333335</v>
      </c>
      <c r="V67" s="19" t="s">
        <v>43</v>
      </c>
      <c r="W67" s="20" t="s">
        <v>11</v>
      </c>
      <c r="X67" s="16">
        <v>19.3995</v>
      </c>
      <c r="Y67" s="21">
        <f>AVERAGE(X66:X68)</f>
        <v>19.618399999999998</v>
      </c>
      <c r="AA67" s="19" t="s">
        <v>43</v>
      </c>
      <c r="AB67" s="20" t="s">
        <v>11</v>
      </c>
      <c r="AC67" s="16">
        <v>18.299800000000001</v>
      </c>
      <c r="AD67" s="21">
        <f>AVERAGE(AC66:AC68)</f>
        <v>18.312166666666666</v>
      </c>
      <c r="AE67" s="18"/>
      <c r="AF67" s="19" t="s">
        <v>43</v>
      </c>
      <c r="AG67" s="20" t="s">
        <v>62</v>
      </c>
      <c r="AH67" s="16">
        <v>23.132200000000001</v>
      </c>
      <c r="AI67" s="21">
        <f>AVERAGE(AH66:AH68)</f>
        <v>23.149266666666666</v>
      </c>
      <c r="AK67" s="19" t="s">
        <v>43</v>
      </c>
      <c r="AL67" s="20" t="s">
        <v>63</v>
      </c>
      <c r="AM67" s="16">
        <v>22.6523</v>
      </c>
      <c r="AN67" s="21">
        <f>AVERAGE(AM66:AM68)</f>
        <v>22.256200000000003</v>
      </c>
      <c r="AP67" s="19" t="s">
        <v>43</v>
      </c>
      <c r="AQ67" s="20" t="s">
        <v>11</v>
      </c>
      <c r="AR67" s="16">
        <v>18.349900000000002</v>
      </c>
      <c r="AS67" s="21">
        <f>AVERAGE(AR66:AR68)</f>
        <v>18.381466666666668</v>
      </c>
      <c r="AT67" s="18"/>
      <c r="AV67" s="22"/>
      <c r="AX67" s="23">
        <f>E67-AD67</f>
        <v>4.8948666666666654</v>
      </c>
      <c r="AY67" s="24">
        <f>AX67-$AX$94</f>
        <v>1.0144266666666666</v>
      </c>
      <c r="AZ67" s="24">
        <f>2^-AY67</f>
        <v>0.49502501423367951</v>
      </c>
      <c r="BA67" s="28"/>
      <c r="BB67" s="24">
        <f>J67-AD67</f>
        <v>7.0638999999999967</v>
      </c>
      <c r="BC67" s="24">
        <f>BB67-$BB$94</f>
        <v>0.85748333333333182</v>
      </c>
      <c r="BD67" s="24">
        <f>2^-BC67</f>
        <v>0.55191448958490086</v>
      </c>
      <c r="BE67" s="28"/>
      <c r="BF67" s="24">
        <f>O67-AD67</f>
        <v>4.7505666666666642</v>
      </c>
      <c r="BG67" s="24">
        <f>BF67-$BF$94</f>
        <v>1.7006466666666649</v>
      </c>
      <c r="BH67" s="24">
        <f>2^-BG67</f>
        <v>0.30764817369256403</v>
      </c>
      <c r="BI67" s="28"/>
      <c r="BJ67" s="24">
        <f>T67-AD67</f>
        <v>3.140266666666669</v>
      </c>
      <c r="BK67" s="24">
        <f>BJ67-$BJ$94</f>
        <v>0.45918333333333639</v>
      </c>
      <c r="BL67" s="24"/>
      <c r="BM67" s="28"/>
      <c r="BN67" s="24">
        <f>AI67-AS67</f>
        <v>4.7677999999999976</v>
      </c>
      <c r="BO67" s="24">
        <f>BN67-$BN$94</f>
        <v>0.88360666666666177</v>
      </c>
      <c r="BP67" s="24"/>
      <c r="BQ67" s="28"/>
      <c r="BR67" s="24">
        <f>AN67-AS67</f>
        <v>3.8747333333333351</v>
      </c>
      <c r="BS67" s="24">
        <f>BR67-$BR$94</f>
        <v>1.6149600000000013</v>
      </c>
      <c r="BT67" s="24">
        <f>2^-BS67</f>
        <v>0.32647399842800745</v>
      </c>
      <c r="BU67" s="28"/>
    </row>
    <row r="68" spans="2:73" ht="17" thickBot="1" x14ac:dyDescent="0.25">
      <c r="B68" s="26" t="s">
        <v>43</v>
      </c>
      <c r="C68" s="27" t="s">
        <v>10</v>
      </c>
      <c r="D68" s="16">
        <v>23.324000000000002</v>
      </c>
      <c r="E68" s="18"/>
      <c r="G68" s="26" t="s">
        <v>43</v>
      </c>
      <c r="H68" s="27" t="s">
        <v>7</v>
      </c>
      <c r="I68" s="16">
        <v>25.403500000000001</v>
      </c>
      <c r="J68" s="18"/>
      <c r="L68" s="26" t="s">
        <v>43</v>
      </c>
      <c r="M68" s="27" t="s">
        <v>8</v>
      </c>
      <c r="N68" s="16">
        <v>23.064499999999999</v>
      </c>
      <c r="O68" s="18"/>
      <c r="Q68" s="26" t="s">
        <v>43</v>
      </c>
      <c r="R68" s="27" t="s">
        <v>9</v>
      </c>
      <c r="S68" s="16">
        <v>21.540900000000001</v>
      </c>
      <c r="T68" s="18"/>
      <c r="V68" s="26" t="s">
        <v>43</v>
      </c>
      <c r="W68" s="27" t="s">
        <v>11</v>
      </c>
      <c r="X68" s="16">
        <v>19.666</v>
      </c>
      <c r="Y68" s="18"/>
      <c r="AA68" s="26" t="s">
        <v>43</v>
      </c>
      <c r="AB68" s="27" t="s">
        <v>11</v>
      </c>
      <c r="AC68" s="16">
        <v>18.332899999999999</v>
      </c>
      <c r="AD68" s="18"/>
      <c r="AE68" s="18"/>
      <c r="AF68" s="26" t="s">
        <v>43</v>
      </c>
      <c r="AG68" s="27" t="s">
        <v>62</v>
      </c>
      <c r="AH68" s="16">
        <v>23.0122</v>
      </c>
      <c r="AI68" s="18"/>
      <c r="AK68" s="26" t="s">
        <v>43</v>
      </c>
      <c r="AL68" s="27" t="s">
        <v>63</v>
      </c>
      <c r="AM68" s="16">
        <v>22.144200000000001</v>
      </c>
      <c r="AN68" s="18"/>
      <c r="AP68" s="26" t="s">
        <v>43</v>
      </c>
      <c r="AQ68" s="27" t="s">
        <v>11</v>
      </c>
      <c r="AR68" s="16">
        <v>18.4712</v>
      </c>
      <c r="AS68" s="18"/>
      <c r="AT68" s="18"/>
      <c r="AV68" s="31"/>
      <c r="AZ68" s="18"/>
      <c r="BA68" s="28"/>
      <c r="BD68" s="18"/>
      <c r="BE68" s="28"/>
      <c r="BH68" s="18"/>
      <c r="BI68" s="28"/>
      <c r="BL68" s="18"/>
      <c r="BM68" s="28"/>
      <c r="BP68" s="18"/>
      <c r="BQ68" s="28"/>
      <c r="BT68" s="18"/>
      <c r="BU68" s="28"/>
    </row>
    <row r="69" spans="2:73" ht="17" thickBot="1" x14ac:dyDescent="0.25">
      <c r="D69" s="32"/>
      <c r="E69" s="18"/>
      <c r="I69" s="32"/>
      <c r="J69" s="18"/>
      <c r="N69" s="5"/>
      <c r="O69" s="18"/>
      <c r="Q69" s="1"/>
      <c r="R69" s="1"/>
      <c r="T69" s="18"/>
      <c r="V69" s="1"/>
      <c r="W69" s="1"/>
      <c r="Y69" s="18"/>
      <c r="AA69" s="1"/>
      <c r="AB69" s="1"/>
      <c r="AD69" s="18"/>
      <c r="AE69" s="18"/>
      <c r="AH69" s="18"/>
      <c r="AJ69" s="18"/>
      <c r="AM69" s="18"/>
      <c r="AO69" s="18"/>
      <c r="AR69" s="18"/>
      <c r="AT69" s="18"/>
      <c r="AV69" s="1"/>
      <c r="AX69" s="12" t="s">
        <v>20</v>
      </c>
      <c r="BA69" s="28"/>
      <c r="BB69" s="12" t="s">
        <v>21</v>
      </c>
      <c r="BE69" s="28"/>
      <c r="BF69" s="12" t="s">
        <v>29</v>
      </c>
      <c r="BI69" s="28"/>
      <c r="BJ69" s="12" t="s">
        <v>30</v>
      </c>
      <c r="BL69" s="18"/>
      <c r="BM69" s="28"/>
      <c r="BN69" s="12" t="s">
        <v>60</v>
      </c>
      <c r="BP69" s="18"/>
      <c r="BQ69" s="28"/>
      <c r="BR69" s="12" t="s">
        <v>61</v>
      </c>
      <c r="BT69" s="18"/>
      <c r="BU69" s="28"/>
    </row>
    <row r="70" spans="2:73" ht="17" thickBot="1" x14ac:dyDescent="0.25">
      <c r="D70" s="32"/>
      <c r="E70" s="18"/>
      <c r="I70" s="32"/>
      <c r="J70" s="18"/>
      <c r="N70" s="5"/>
      <c r="O70" s="18"/>
      <c r="Q70" s="1"/>
      <c r="R70" s="1"/>
      <c r="T70" s="18"/>
      <c r="V70" s="1"/>
      <c r="W70" s="1"/>
      <c r="Y70" s="18"/>
      <c r="AA70" s="1"/>
      <c r="AB70" s="1"/>
      <c r="AD70" s="18"/>
      <c r="AE70" s="18"/>
      <c r="AH70" s="18"/>
      <c r="AJ70" s="18"/>
      <c r="AM70" s="18"/>
      <c r="AO70" s="18"/>
      <c r="AR70" s="18"/>
      <c r="AT70" s="18"/>
      <c r="AV70" s="1"/>
      <c r="BA70" s="28"/>
      <c r="BE70" s="28"/>
      <c r="BI70" s="28"/>
      <c r="BL70" s="18"/>
      <c r="BM70" s="28"/>
      <c r="BP70" s="18"/>
      <c r="BQ70" s="28"/>
      <c r="BT70" s="18"/>
      <c r="BU70" s="28"/>
    </row>
    <row r="71" spans="2:73" ht="17" thickBot="1" x14ac:dyDescent="0.25">
      <c r="D71" s="32"/>
      <c r="E71" s="18"/>
      <c r="I71" s="32"/>
      <c r="J71" s="18"/>
      <c r="N71" s="5"/>
      <c r="O71" s="18"/>
      <c r="Q71" s="1"/>
      <c r="R71" s="1"/>
      <c r="T71" s="18"/>
      <c r="V71" s="1"/>
      <c r="W71" s="1"/>
      <c r="Y71" s="18"/>
      <c r="AA71" s="1"/>
      <c r="AB71" s="1"/>
      <c r="AD71" s="18"/>
      <c r="AE71" s="18"/>
      <c r="AH71" s="18"/>
      <c r="AJ71" s="18"/>
      <c r="AM71" s="18"/>
      <c r="AO71" s="18"/>
      <c r="AR71" s="18"/>
      <c r="AT71" s="18"/>
      <c r="AV71" s="1"/>
      <c r="AX71" s="24">
        <f>AVERAGE(AX55:AX67)</f>
        <v>3.8634599999999999</v>
      </c>
      <c r="BA71" s="28"/>
      <c r="BB71" s="24">
        <f>AVERAGE(BB55:BB67)</f>
        <v>5.9856233333333311</v>
      </c>
      <c r="BE71" s="28"/>
      <c r="BF71" s="24">
        <f>AVERAGE(BF55:BF67)</f>
        <v>3.5596133333333335</v>
      </c>
      <c r="BI71" s="28"/>
      <c r="BJ71" s="24">
        <f>AVERAGE(BJ55:BJ67)</f>
        <v>1.8644633333333331</v>
      </c>
      <c r="BL71" s="18"/>
      <c r="BM71" s="28"/>
      <c r="BN71" s="24">
        <f>AVERAGE(BN55:BN67)</f>
        <v>3.9165666666666668</v>
      </c>
      <c r="BP71" s="18"/>
      <c r="BQ71" s="28"/>
      <c r="BR71" s="24">
        <f>AVERAGE(BR55:BR67)</f>
        <v>2.7692000000000005</v>
      </c>
      <c r="BT71" s="18"/>
      <c r="BU71" s="28"/>
    </row>
    <row r="72" spans="2:73" ht="26" x14ac:dyDescent="0.2">
      <c r="D72" s="18"/>
      <c r="E72" s="18"/>
      <c r="H72" s="2"/>
      <c r="I72" s="18"/>
      <c r="J72" s="18"/>
      <c r="K72" s="40"/>
      <c r="L72" s="40"/>
      <c r="M72" s="41" t="s">
        <v>35</v>
      </c>
      <c r="N72" s="40"/>
      <c r="O72" s="40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3"/>
      <c r="AG72" s="3"/>
      <c r="AH72" s="4" t="s">
        <v>35</v>
      </c>
      <c r="AI72" s="3"/>
      <c r="AJ72" s="3"/>
      <c r="AK72" s="1"/>
      <c r="AL72" s="1"/>
      <c r="AM72" s="1"/>
      <c r="AN72" s="1"/>
      <c r="AO72" s="1"/>
      <c r="AP72" s="1"/>
      <c r="AQ72" s="1"/>
      <c r="AR72" s="1"/>
      <c r="AS72" s="1"/>
      <c r="AT72" s="18"/>
      <c r="AV72" s="1"/>
      <c r="AZ72" s="18"/>
      <c r="BA72" s="28"/>
      <c r="BD72" s="18"/>
      <c r="BE72" s="28"/>
      <c r="BH72" s="18"/>
      <c r="BI72" s="28"/>
      <c r="BL72" s="18"/>
      <c r="BM72" s="28"/>
      <c r="BP72" s="18"/>
      <c r="BQ72" s="28"/>
      <c r="BT72" s="18"/>
      <c r="BU72" s="28"/>
    </row>
    <row r="73" spans="2:73" x14ac:dyDescent="0.2">
      <c r="D73" s="32"/>
      <c r="E73" s="18"/>
      <c r="I73" s="32"/>
      <c r="J73" s="18"/>
      <c r="N73" s="5"/>
      <c r="O73" s="18"/>
      <c r="Q73" s="1"/>
      <c r="R73" s="1"/>
      <c r="T73" s="18"/>
      <c r="V73" s="1"/>
      <c r="W73" s="1"/>
      <c r="Y73" s="18"/>
      <c r="AA73" s="1"/>
      <c r="AB73" s="1"/>
      <c r="AD73" s="18"/>
      <c r="AE73" s="18"/>
      <c r="AF73" s="1"/>
      <c r="AG73" s="1"/>
      <c r="AH73" s="1"/>
      <c r="AI73" s="1"/>
      <c r="AT73" s="18"/>
      <c r="AV73" s="1"/>
      <c r="AZ73" s="18"/>
      <c r="BA73" s="28"/>
      <c r="BD73" s="18"/>
      <c r="BE73" s="28"/>
      <c r="BH73" s="18"/>
      <c r="BI73" s="28"/>
      <c r="BL73" s="18"/>
      <c r="BM73" s="28"/>
      <c r="BP73" s="18"/>
      <c r="BQ73" s="28"/>
      <c r="BT73" s="18"/>
      <c r="BU73" s="28"/>
    </row>
    <row r="74" spans="2:73" ht="17" thickBot="1" x14ac:dyDescent="0.25">
      <c r="C74" s="2" t="s">
        <v>10</v>
      </c>
      <c r="H74" s="2" t="s">
        <v>7</v>
      </c>
      <c r="M74" s="2" t="s">
        <v>8</v>
      </c>
      <c r="Q74" s="1"/>
      <c r="R74" s="2" t="s">
        <v>9</v>
      </c>
      <c r="S74" s="1"/>
      <c r="T74" s="1"/>
      <c r="V74" s="1"/>
      <c r="W74" s="2" t="s">
        <v>44</v>
      </c>
      <c r="X74" s="1"/>
      <c r="Y74" s="1"/>
      <c r="AA74" s="1"/>
      <c r="AB74" s="2" t="s">
        <v>45</v>
      </c>
      <c r="AC74" s="1"/>
      <c r="AD74" s="1"/>
      <c r="AE74" s="1"/>
      <c r="AF74" s="1"/>
      <c r="AG74" s="2" t="s">
        <v>62</v>
      </c>
      <c r="AH74" s="1"/>
      <c r="AI74" s="1"/>
      <c r="AK74" s="1"/>
      <c r="AL74" s="2" t="s">
        <v>63</v>
      </c>
      <c r="AM74" s="1"/>
      <c r="AN74" s="1"/>
      <c r="AP74" s="1"/>
      <c r="AQ74" s="2" t="s">
        <v>64</v>
      </c>
      <c r="AR74" s="1"/>
      <c r="AS74" s="1"/>
      <c r="AT74" s="1"/>
      <c r="AV74" s="1"/>
      <c r="AZ74" s="18"/>
      <c r="BA74" s="28"/>
      <c r="BD74" s="18"/>
      <c r="BE74" s="28"/>
      <c r="BH74" s="18"/>
      <c r="BI74" s="28"/>
      <c r="BL74" s="18"/>
      <c r="BM74" s="28"/>
      <c r="BP74" s="18"/>
      <c r="BQ74" s="28"/>
      <c r="BT74" s="18"/>
      <c r="BU74" s="28"/>
    </row>
    <row r="75" spans="2:73" ht="17" thickBot="1" x14ac:dyDescent="0.25">
      <c r="C75" s="46"/>
      <c r="D75" s="18"/>
      <c r="E75" s="18"/>
      <c r="I75" s="18"/>
      <c r="J75" s="18"/>
      <c r="N75" s="18"/>
      <c r="O75" s="18"/>
      <c r="Q75" s="1"/>
      <c r="R75" s="1"/>
      <c r="S75" s="18"/>
      <c r="T75" s="18"/>
      <c r="V75" s="1"/>
      <c r="W75" s="1"/>
      <c r="X75" s="18"/>
      <c r="Y75" s="18"/>
      <c r="AA75" s="1"/>
      <c r="AB75" s="1"/>
      <c r="AC75" s="18"/>
      <c r="AD75" s="18"/>
      <c r="AE75" s="18"/>
      <c r="AF75" s="1"/>
      <c r="AG75" s="1"/>
      <c r="AH75" s="1"/>
      <c r="AI75" s="1"/>
      <c r="AK75" s="1"/>
      <c r="AL75" s="1"/>
      <c r="AM75" s="1"/>
      <c r="AN75" s="1"/>
      <c r="AP75" s="1"/>
      <c r="AQ75" s="1"/>
      <c r="AR75" s="1"/>
      <c r="AS75" s="1"/>
      <c r="AT75" s="18"/>
      <c r="AV75" s="1"/>
      <c r="AX75" s="44" t="s">
        <v>12</v>
      </c>
      <c r="AY75" s="45" t="s">
        <v>13</v>
      </c>
      <c r="AZ75" s="45" t="s">
        <v>14</v>
      </c>
      <c r="BA75" s="45" t="s">
        <v>19</v>
      </c>
      <c r="BB75" s="45" t="s">
        <v>15</v>
      </c>
      <c r="BC75" s="45" t="s">
        <v>16</v>
      </c>
      <c r="BD75" s="45" t="s">
        <v>17</v>
      </c>
      <c r="BE75" s="45" t="s">
        <v>18</v>
      </c>
      <c r="BF75" s="45" t="s">
        <v>22</v>
      </c>
      <c r="BG75" s="45" t="s">
        <v>26</v>
      </c>
      <c r="BH75" s="45" t="s">
        <v>27</v>
      </c>
      <c r="BI75" s="45" t="s">
        <v>28</v>
      </c>
      <c r="BJ75" s="45" t="s">
        <v>23</v>
      </c>
      <c r="BK75" s="45" t="s">
        <v>24</v>
      </c>
      <c r="BL75" s="45" t="s">
        <v>25</v>
      </c>
      <c r="BM75" s="45" t="s">
        <v>31</v>
      </c>
      <c r="BN75" s="45" t="s">
        <v>52</v>
      </c>
      <c r="BO75" s="45" t="s">
        <v>53</v>
      </c>
      <c r="BP75" s="45" t="s">
        <v>54</v>
      </c>
      <c r="BQ75" s="45" t="s">
        <v>55</v>
      </c>
      <c r="BR75" s="45" t="s">
        <v>56</v>
      </c>
      <c r="BS75" s="45" t="s">
        <v>57</v>
      </c>
      <c r="BT75" s="45" t="s">
        <v>58</v>
      </c>
      <c r="BU75" s="45" t="s">
        <v>59</v>
      </c>
    </row>
    <row r="76" spans="2:73" ht="17" thickBot="1" x14ac:dyDescent="0.25">
      <c r="B76" s="14" t="s">
        <v>39</v>
      </c>
      <c r="C76" s="15" t="s">
        <v>10</v>
      </c>
      <c r="D76" s="16">
        <v>24.4709</v>
      </c>
      <c r="E76" s="1">
        <f>STDEV(D76:D78)</f>
        <v>0.16228328112696483</v>
      </c>
      <c r="G76" s="14" t="s">
        <v>39</v>
      </c>
      <c r="H76" s="15" t="s">
        <v>7</v>
      </c>
      <c r="I76" s="16">
        <v>28.446300000000001</v>
      </c>
      <c r="J76" s="1">
        <f>STDEV(I76:I78)</f>
        <v>9.3322719634611015E-2</v>
      </c>
      <c r="L76" s="14" t="s">
        <v>39</v>
      </c>
      <c r="M76" s="15" t="s">
        <v>8</v>
      </c>
      <c r="N76" s="16">
        <v>22.898499999999999</v>
      </c>
      <c r="O76" s="1">
        <f>STDEV(N76:N78)</f>
        <v>3.8347403214994302E-2</v>
      </c>
      <c r="Q76" s="14" t="s">
        <v>39</v>
      </c>
      <c r="R76" s="15" t="s">
        <v>9</v>
      </c>
      <c r="S76" s="16">
        <v>24.555199999999999</v>
      </c>
      <c r="T76" s="1">
        <f>STDEV(S76:S78)</f>
        <v>0.1839414399566692</v>
      </c>
      <c r="V76" s="14" t="s">
        <v>39</v>
      </c>
      <c r="W76" s="15" t="s">
        <v>11</v>
      </c>
      <c r="X76" s="16">
        <v>23.5623</v>
      </c>
      <c r="Y76" s="1">
        <f>STDEV(X76:X78)</f>
        <v>0.17424641555375947</v>
      </c>
      <c r="AA76" s="14" t="s">
        <v>39</v>
      </c>
      <c r="AB76" s="15" t="s">
        <v>11</v>
      </c>
      <c r="AC76" s="16">
        <v>20.2958</v>
      </c>
      <c r="AD76" s="1">
        <f>STDEV(AC76:AC78)</f>
        <v>8.6600173209989112E-2</v>
      </c>
      <c r="AE76" s="1"/>
      <c r="AF76" s="8" t="s">
        <v>3</v>
      </c>
      <c r="AG76" s="9" t="s">
        <v>4</v>
      </c>
      <c r="AH76" s="9" t="s">
        <v>5</v>
      </c>
      <c r="AI76" s="10" t="s">
        <v>6</v>
      </c>
      <c r="AK76" s="8" t="s">
        <v>3</v>
      </c>
      <c r="AL76" s="9" t="s">
        <v>4</v>
      </c>
      <c r="AM76" s="9" t="s">
        <v>5</v>
      </c>
      <c r="AN76" s="10" t="s">
        <v>6</v>
      </c>
      <c r="AP76" s="8" t="s">
        <v>3</v>
      </c>
      <c r="AQ76" s="9" t="s">
        <v>4</v>
      </c>
      <c r="AR76" s="11" t="s">
        <v>5</v>
      </c>
      <c r="AS76" s="12" t="s">
        <v>6</v>
      </c>
      <c r="AT76" s="1"/>
      <c r="AV76" s="17"/>
      <c r="BA76" s="28"/>
      <c r="BE76" s="28"/>
      <c r="BI76" s="28"/>
      <c r="BM76" s="28"/>
      <c r="BQ76" s="28"/>
      <c r="BU76" s="28"/>
    </row>
    <row r="77" spans="2:73" ht="17" thickBot="1" x14ac:dyDescent="0.25">
      <c r="B77" s="19" t="s">
        <v>39</v>
      </c>
      <c r="C77" s="20" t="s">
        <v>10</v>
      </c>
      <c r="D77" s="16">
        <v>24.256399999999999</v>
      </c>
      <c r="E77" s="21">
        <f t="shared" si="0"/>
        <v>24.293333333333333</v>
      </c>
      <c r="G77" s="19" t="s">
        <v>39</v>
      </c>
      <c r="H77" s="20" t="s">
        <v>7</v>
      </c>
      <c r="I77" s="16">
        <v>28.324999999999999</v>
      </c>
      <c r="J77" s="21">
        <f>AVERAGE(I76:I78)</f>
        <v>28.426599999999997</v>
      </c>
      <c r="L77" s="19" t="s">
        <v>39</v>
      </c>
      <c r="M77" s="20" t="s">
        <v>8</v>
      </c>
      <c r="N77" s="16">
        <v>22.950900000000001</v>
      </c>
      <c r="O77" s="21">
        <f t="shared" ref="O77" si="11">AVERAGE(N76:N78)</f>
        <v>22.908533333333335</v>
      </c>
      <c r="Q77" s="19" t="s">
        <v>39</v>
      </c>
      <c r="R77" s="20" t="s">
        <v>9</v>
      </c>
      <c r="S77" s="16">
        <v>24.659199999999998</v>
      </c>
      <c r="T77" s="21">
        <f t="shared" ref="T77" si="12">AVERAGE(S76:S78)</f>
        <v>24.505333333333329</v>
      </c>
      <c r="V77" s="19" t="s">
        <v>39</v>
      </c>
      <c r="W77" s="20" t="s">
        <v>11</v>
      </c>
      <c r="X77" s="16">
        <v>23.254300000000001</v>
      </c>
      <c r="Y77" s="21">
        <f>AVERAGE(X76:X78)</f>
        <v>23.361233333333331</v>
      </c>
      <c r="AA77" s="19" t="s">
        <v>39</v>
      </c>
      <c r="AB77" s="20" t="s">
        <v>11</v>
      </c>
      <c r="AC77" s="16">
        <v>20.3827</v>
      </c>
      <c r="AD77" s="21">
        <f>AVERAGE(AC76:AC78)</f>
        <v>20.3825</v>
      </c>
      <c r="AE77" s="18"/>
      <c r="AF77" s="14" t="s">
        <v>39</v>
      </c>
      <c r="AG77" s="15" t="s">
        <v>62</v>
      </c>
      <c r="AH77" s="16">
        <v>24.2532</v>
      </c>
      <c r="AI77" s="1">
        <f>STDEV(AH77:AH79)</f>
        <v>0.15105682153856279</v>
      </c>
      <c r="AK77" s="14" t="s">
        <v>39</v>
      </c>
      <c r="AL77" s="15" t="s">
        <v>63</v>
      </c>
      <c r="AM77" s="16">
        <v>21.651800000000001</v>
      </c>
      <c r="AN77" s="1">
        <f>STDEV(AM77:AM79)</f>
        <v>0.19630734406367314</v>
      </c>
      <c r="AP77" s="14" t="s">
        <v>39</v>
      </c>
      <c r="AQ77" s="15" t="s">
        <v>11</v>
      </c>
      <c r="AR77" s="16">
        <v>19.962399999999999</v>
      </c>
      <c r="AS77" s="1">
        <f>STDEV(AR77:AR79)</f>
        <v>0.20423998955477204</v>
      </c>
      <c r="AT77" s="18"/>
      <c r="AV77" s="22"/>
      <c r="AX77" s="23">
        <f>E77-AD77</f>
        <v>3.9108333333333327</v>
      </c>
      <c r="AY77" s="24">
        <f>AX77-$AX$94</f>
        <v>3.0393333333333938E-2</v>
      </c>
      <c r="AZ77" s="24">
        <f>2^-AY77</f>
        <v>0.9791533069001126</v>
      </c>
      <c r="BA77" s="25">
        <f>AVERAGE(AZ77:AZ89)</f>
        <v>1.0444447830783026</v>
      </c>
      <c r="BB77" s="24">
        <f>J77-Y77</f>
        <v>5.0653666666666659</v>
      </c>
      <c r="BC77" s="24">
        <f>BB77-$BB$94</f>
        <v>-1.141049999999999</v>
      </c>
      <c r="BD77" s="24"/>
      <c r="BE77" s="25">
        <f>AVERAGE(BD77:BD89)</f>
        <v>0.98770188909125067</v>
      </c>
      <c r="BF77" s="24">
        <f>O77-AD77</f>
        <v>2.5260333333333342</v>
      </c>
      <c r="BG77" s="24">
        <f>BF77-$BF$94</f>
        <v>-0.52388666666666506</v>
      </c>
      <c r="BH77" s="24"/>
      <c r="BI77" s="25">
        <f>AVERAGE(BH77:BH89)</f>
        <v>0.96906723247734561</v>
      </c>
      <c r="BJ77" s="24">
        <f>T77-Y77</f>
        <v>1.1440999999999981</v>
      </c>
      <c r="BK77" s="24">
        <f>BJ77-$BJ$94</f>
        <v>-1.5369833333333345</v>
      </c>
      <c r="BL77" s="24">
        <f>2^-BK77</f>
        <v>2.9018708917476017</v>
      </c>
      <c r="BM77" s="25">
        <f>AVERAGE(BL77:BL89)</f>
        <v>1.6771121490147285</v>
      </c>
      <c r="BN77" s="24">
        <f>AI78-AS78</f>
        <v>4.1619000000000028</v>
      </c>
      <c r="BO77" s="24">
        <f>BN77-$BN$94</f>
        <v>0.27770666666666699</v>
      </c>
      <c r="BP77" s="24">
        <f>2^-BO77</f>
        <v>0.8249012531005615</v>
      </c>
      <c r="BQ77" s="25">
        <f>AVERAGE(BP77:BP89)</f>
        <v>1.163865859715473</v>
      </c>
      <c r="BR77" s="24">
        <f>AN78-AS78</f>
        <v>1.9045333333333332</v>
      </c>
      <c r="BS77" s="24">
        <f>BR77-$BR$94</f>
        <v>-0.35524000000000067</v>
      </c>
      <c r="BT77" s="24">
        <f>2^-BS77</f>
        <v>1.2791983650357075</v>
      </c>
      <c r="BU77" s="25">
        <f>AVERAGE(BT77:BT89)</f>
        <v>1.0543413717300605</v>
      </c>
    </row>
    <row r="78" spans="2:73" ht="17" thickBot="1" x14ac:dyDescent="0.25">
      <c r="B78" s="26" t="s">
        <v>39</v>
      </c>
      <c r="C78" s="27" t="s">
        <v>10</v>
      </c>
      <c r="D78" s="16">
        <v>24.152699999999999</v>
      </c>
      <c r="E78" s="18"/>
      <c r="G78" s="26" t="s">
        <v>39</v>
      </c>
      <c r="H78" s="27" t="s">
        <v>7</v>
      </c>
      <c r="I78" s="16">
        <v>28.508500000000002</v>
      </c>
      <c r="J78" s="18"/>
      <c r="L78" s="26" t="s">
        <v>39</v>
      </c>
      <c r="M78" s="27" t="s">
        <v>8</v>
      </c>
      <c r="N78" s="16">
        <v>22.876200000000001</v>
      </c>
      <c r="O78" s="18"/>
      <c r="Q78" s="26" t="s">
        <v>39</v>
      </c>
      <c r="R78" s="27" t="s">
        <v>9</v>
      </c>
      <c r="S78" s="16">
        <v>24.301600000000001</v>
      </c>
      <c r="T78" s="18"/>
      <c r="V78" s="26" t="s">
        <v>39</v>
      </c>
      <c r="W78" s="27" t="s">
        <v>11</v>
      </c>
      <c r="X78" s="16">
        <v>23.267099999999999</v>
      </c>
      <c r="Y78" s="18"/>
      <c r="AA78" s="26" t="s">
        <v>39</v>
      </c>
      <c r="AB78" s="27" t="s">
        <v>11</v>
      </c>
      <c r="AC78" s="16">
        <v>20.469000000000001</v>
      </c>
      <c r="AD78" s="18"/>
      <c r="AE78" s="18"/>
      <c r="AF78" s="19" t="s">
        <v>39</v>
      </c>
      <c r="AG78" s="20" t="s">
        <v>62</v>
      </c>
      <c r="AH78" s="16">
        <v>23.9557</v>
      </c>
      <c r="AI78" s="21">
        <f>AVERAGE(AH77:AH79)</f>
        <v>24.119633333333336</v>
      </c>
      <c r="AK78" s="19" t="s">
        <v>39</v>
      </c>
      <c r="AL78" s="20" t="s">
        <v>63</v>
      </c>
      <c r="AM78" s="16">
        <v>22.040400000000002</v>
      </c>
      <c r="AN78" s="21">
        <f>AVERAGE(AM77:AM79)</f>
        <v>21.862266666666667</v>
      </c>
      <c r="AP78" s="19" t="s">
        <v>39</v>
      </c>
      <c r="AQ78" s="20" t="s">
        <v>11</v>
      </c>
      <c r="AR78" s="16">
        <v>20.159600000000001</v>
      </c>
      <c r="AS78" s="21">
        <f>AVERAGE(AR77:AR79)</f>
        <v>19.957733333333334</v>
      </c>
      <c r="AT78" s="18"/>
      <c r="AV78" s="22"/>
      <c r="AZ78" s="18"/>
      <c r="BA78" s="28">
        <f>STDEV(AZ77:AZ89)</f>
        <v>0.3258942929097246</v>
      </c>
      <c r="BD78" s="18"/>
      <c r="BE78" s="28">
        <f>STDEV(BD77:BD89)</f>
        <v>0.79139386327371009</v>
      </c>
      <c r="BH78" s="18"/>
      <c r="BI78" s="28">
        <f>STDEV(BH77:BH89)</f>
        <v>6.3468812161733557E-2</v>
      </c>
      <c r="BL78" s="18"/>
      <c r="BM78" s="28">
        <f>STDEV(BL77:BL89)</f>
        <v>1.1354348836145833</v>
      </c>
      <c r="BP78" s="18"/>
      <c r="BQ78" s="28">
        <f>STDEV(BP77:BP89)</f>
        <v>0.67727053885189104</v>
      </c>
      <c r="BT78" s="18"/>
      <c r="BU78" s="28">
        <f>STDEV(BT77:BT89)</f>
        <v>0.34768855846378582</v>
      </c>
    </row>
    <row r="79" spans="2:73" ht="17" thickBot="1" x14ac:dyDescent="0.25">
      <c r="B79" s="14" t="s">
        <v>40</v>
      </c>
      <c r="C79" s="15" t="s">
        <v>10</v>
      </c>
      <c r="D79" s="16">
        <v>27.2485</v>
      </c>
      <c r="E79" s="1">
        <f>STDEV(D79:D81)</f>
        <v>0.12578005936289521</v>
      </c>
      <c r="G79" s="14" t="s">
        <v>40</v>
      </c>
      <c r="H79" s="15" t="s">
        <v>7</v>
      </c>
      <c r="I79" s="16">
        <v>28.398599999999998</v>
      </c>
      <c r="J79" s="1">
        <f>STDEV(I79:I81)</f>
        <v>0.18147210070237571</v>
      </c>
      <c r="L79" s="14" t="s">
        <v>40</v>
      </c>
      <c r="M79" s="15" t="s">
        <v>8</v>
      </c>
      <c r="N79" s="16">
        <v>25.746500000000001</v>
      </c>
      <c r="O79" s="1">
        <f>STDEV(N79:N81)</f>
        <v>3.7231214502528795E-2</v>
      </c>
      <c r="Q79" s="14" t="s">
        <v>40</v>
      </c>
      <c r="R79" s="15" t="s">
        <v>9</v>
      </c>
      <c r="S79" s="16">
        <v>25.8764</v>
      </c>
      <c r="T79" s="1">
        <f>STDEV(S79:S81)</f>
        <v>0.16046046241987469</v>
      </c>
      <c r="V79" s="14" t="s">
        <v>40</v>
      </c>
      <c r="W79" s="15" t="s">
        <v>11</v>
      </c>
      <c r="X79" s="16">
        <v>22.383099999999999</v>
      </c>
      <c r="Y79" s="1">
        <f>STDEV(X79:X81)</f>
        <v>0.19401405447372339</v>
      </c>
      <c r="AA79" s="14" t="s">
        <v>40</v>
      </c>
      <c r="AB79" s="15" t="s">
        <v>11</v>
      </c>
      <c r="AC79" s="16">
        <v>22.383099999999999</v>
      </c>
      <c r="AD79" s="1">
        <f>STDEV(AC79:AC81)</f>
        <v>0.19401405447372339</v>
      </c>
      <c r="AE79" s="1"/>
      <c r="AF79" s="26" t="s">
        <v>39</v>
      </c>
      <c r="AG79" s="27" t="s">
        <v>62</v>
      </c>
      <c r="AH79" s="16">
        <v>24.15</v>
      </c>
      <c r="AI79" s="18"/>
      <c r="AK79" s="26" t="s">
        <v>39</v>
      </c>
      <c r="AL79" s="27" t="s">
        <v>63</v>
      </c>
      <c r="AM79" s="16">
        <v>21.894600000000001</v>
      </c>
      <c r="AN79" s="18"/>
      <c r="AP79" s="26" t="s">
        <v>39</v>
      </c>
      <c r="AQ79" s="27" t="s">
        <v>11</v>
      </c>
      <c r="AR79" s="16">
        <v>19.751200000000001</v>
      </c>
      <c r="AS79" s="18"/>
      <c r="AT79" s="1"/>
      <c r="AV79" s="22"/>
      <c r="AZ79" s="18"/>
      <c r="BA79" s="28"/>
      <c r="BD79" s="18"/>
      <c r="BE79" s="28"/>
      <c r="BH79" s="18"/>
      <c r="BI79" s="28"/>
      <c r="BL79" s="18"/>
      <c r="BM79" s="28"/>
      <c r="BP79" s="18"/>
      <c r="BQ79" s="28"/>
      <c r="BT79" s="18"/>
      <c r="BU79" s="28"/>
    </row>
    <row r="80" spans="2:73" ht="17" thickBot="1" x14ac:dyDescent="0.25">
      <c r="B80" s="19" t="s">
        <v>40</v>
      </c>
      <c r="C80" s="20" t="s">
        <v>10</v>
      </c>
      <c r="D80" s="16">
        <v>27.488800000000001</v>
      </c>
      <c r="E80" s="21">
        <f t="shared" si="0"/>
        <v>27.390133333333335</v>
      </c>
      <c r="G80" s="19" t="s">
        <v>40</v>
      </c>
      <c r="H80" s="20" t="s">
        <v>7</v>
      </c>
      <c r="I80" s="16">
        <v>28.275700000000001</v>
      </c>
      <c r="J80" s="21">
        <f t="shared" ref="J80:J89" si="13">AVERAGE(I79:I81)</f>
        <v>28.435733333333332</v>
      </c>
      <c r="L80" s="19" t="s">
        <v>40</v>
      </c>
      <c r="M80" s="20" t="s">
        <v>8</v>
      </c>
      <c r="N80" s="16">
        <v>25.794499999999999</v>
      </c>
      <c r="O80" s="21">
        <f t="shared" ref="O80" si="14">AVERAGE(N79:N81)</f>
        <v>25.786933333333334</v>
      </c>
      <c r="Q80" s="19" t="s">
        <v>40</v>
      </c>
      <c r="R80" s="20" t="s">
        <v>9</v>
      </c>
      <c r="S80" s="16">
        <v>26.1782</v>
      </c>
      <c r="T80" s="21">
        <f t="shared" ref="T80" si="15">AVERAGE(S79:S81)</f>
        <v>26.058800000000002</v>
      </c>
      <c r="V80" s="19" t="s">
        <v>40</v>
      </c>
      <c r="W80" s="20" t="s">
        <v>11</v>
      </c>
      <c r="X80" s="16">
        <v>22.5337</v>
      </c>
      <c r="Y80" s="21">
        <f>AVERAGE(X79:X81)</f>
        <v>22.355166666666666</v>
      </c>
      <c r="AA80" s="19" t="s">
        <v>40</v>
      </c>
      <c r="AB80" s="20" t="s">
        <v>11</v>
      </c>
      <c r="AC80" s="16">
        <v>22.5337</v>
      </c>
      <c r="AD80" s="21">
        <f>AVERAGE(AC79:AC81)</f>
        <v>22.355166666666666</v>
      </c>
      <c r="AE80" s="18"/>
      <c r="AF80" s="14" t="s">
        <v>40</v>
      </c>
      <c r="AG80" s="15" t="s">
        <v>62</v>
      </c>
      <c r="AH80" s="16">
        <v>28.052099999999999</v>
      </c>
      <c r="AI80" s="1">
        <f>STDEV(AH80:AH82)</f>
        <v>0.18312657735384288</v>
      </c>
      <c r="AK80" s="14" t="s">
        <v>40</v>
      </c>
      <c r="AL80" s="15" t="s">
        <v>63</v>
      </c>
      <c r="AM80" s="16">
        <v>25.7682</v>
      </c>
      <c r="AN80" s="1">
        <f>STDEV(AM80:AM82)</f>
        <v>0.15595859493254305</v>
      </c>
      <c r="AP80" s="14" t="s">
        <v>40</v>
      </c>
      <c r="AQ80" s="15" t="s">
        <v>11</v>
      </c>
      <c r="AR80" s="16">
        <v>22.792100000000001</v>
      </c>
      <c r="AS80" s="1">
        <f>STDEV(AR80:AR82)</f>
        <v>9.7652461993200046E-2</v>
      </c>
      <c r="AT80" s="18"/>
      <c r="AV80" s="22"/>
      <c r="AX80" s="23">
        <f>E80-AS81</f>
        <v>4.6129000000000033</v>
      </c>
      <c r="AY80" s="24">
        <f>AX80-$AX$94</f>
        <v>0.73246000000000455</v>
      </c>
      <c r="AZ80" s="24">
        <f>2^-AY80</f>
        <v>0.60187675299768062</v>
      </c>
      <c r="BA80" s="28"/>
      <c r="BB80" s="24">
        <f>J80-AS81</f>
        <v>5.6585000000000001</v>
      </c>
      <c r="BC80" s="24">
        <f>BB80-$BB$94</f>
        <v>-0.54791666666666483</v>
      </c>
      <c r="BD80" s="24">
        <f>2^-BC80</f>
        <v>1.4619729990891988</v>
      </c>
      <c r="BE80" s="28"/>
      <c r="BF80" s="24">
        <f>O80-AD80</f>
        <v>3.4317666666666682</v>
      </c>
      <c r="BG80" s="24">
        <f>BF80-$BF$94</f>
        <v>0.38184666666666889</v>
      </c>
      <c r="BH80" s="24"/>
      <c r="BI80" s="28"/>
      <c r="BJ80" s="24">
        <f>T80-AS81</f>
        <v>3.2815666666666701</v>
      </c>
      <c r="BK80" s="24">
        <f>BJ80-$BJ$94</f>
        <v>0.60048333333333748</v>
      </c>
      <c r="BL80" s="24">
        <f>2^-BK80</f>
        <v>0.65953296088697411</v>
      </c>
      <c r="BM80" s="28"/>
      <c r="BN80" s="24">
        <f>AI81-AS81</f>
        <v>5.1007000000000033</v>
      </c>
      <c r="BO80" s="24">
        <f>BN80-$BN$94</f>
        <v>1.2165066666666675</v>
      </c>
      <c r="BP80" s="24">
        <f>2^-BO80</f>
        <v>0.43032344037256781</v>
      </c>
      <c r="BQ80" s="28"/>
      <c r="BR80" s="24">
        <f>AN81-AS81</f>
        <v>3.0891333333333328</v>
      </c>
      <c r="BS80" s="24">
        <f>BR80-$BR$94</f>
        <v>0.82935999999999899</v>
      </c>
      <c r="BT80" s="24">
        <f>2^-BS80</f>
        <v>0.56277884366097608</v>
      </c>
      <c r="BU80" s="28"/>
    </row>
    <row r="81" spans="2:88" ht="17" thickBot="1" x14ac:dyDescent="0.25">
      <c r="B81" s="26" t="s">
        <v>40</v>
      </c>
      <c r="C81" s="27" t="s">
        <v>10</v>
      </c>
      <c r="D81" s="16">
        <v>27.4331</v>
      </c>
      <c r="E81" s="18"/>
      <c r="G81" s="26" t="s">
        <v>40</v>
      </c>
      <c r="H81" s="27" t="s">
        <v>7</v>
      </c>
      <c r="I81" s="16">
        <v>28.632899999999999</v>
      </c>
      <c r="J81" s="18"/>
      <c r="L81" s="26" t="s">
        <v>40</v>
      </c>
      <c r="M81" s="27" t="s">
        <v>8</v>
      </c>
      <c r="N81" s="16">
        <v>25.819800000000001</v>
      </c>
      <c r="O81" s="18"/>
      <c r="Q81" s="26" t="s">
        <v>40</v>
      </c>
      <c r="R81" s="27" t="s">
        <v>9</v>
      </c>
      <c r="S81" s="16">
        <v>26.1218</v>
      </c>
      <c r="T81" s="18"/>
      <c r="V81" s="26" t="s">
        <v>40</v>
      </c>
      <c r="W81" s="27" t="s">
        <v>11</v>
      </c>
      <c r="X81" s="16">
        <v>22.148700000000002</v>
      </c>
      <c r="Y81" s="18"/>
      <c r="AA81" s="26" t="s">
        <v>40</v>
      </c>
      <c r="AB81" s="27" t="s">
        <v>11</v>
      </c>
      <c r="AC81" s="16">
        <v>22.148700000000002</v>
      </c>
      <c r="AD81" s="18"/>
      <c r="AE81" s="18"/>
      <c r="AF81" s="19" t="s">
        <v>40</v>
      </c>
      <c r="AG81" s="20" t="s">
        <v>62</v>
      </c>
      <c r="AH81" s="16">
        <v>27.687000000000001</v>
      </c>
      <c r="AI81" s="21">
        <f>AVERAGE(AH80:AH82)</f>
        <v>27.877933333333335</v>
      </c>
      <c r="AK81" s="19" t="s">
        <v>40</v>
      </c>
      <c r="AL81" s="20" t="s">
        <v>63</v>
      </c>
      <c r="AM81" s="16">
        <v>25.784700000000001</v>
      </c>
      <c r="AN81" s="21">
        <f>AVERAGE(AM80:AM82)</f>
        <v>25.866366666666664</v>
      </c>
      <c r="AP81" s="19" t="s">
        <v>40</v>
      </c>
      <c r="AQ81" s="20" t="s">
        <v>11</v>
      </c>
      <c r="AR81" s="16">
        <v>22.866599999999998</v>
      </c>
      <c r="AS81" s="21">
        <f>AVERAGE(AR80:AR82)</f>
        <v>22.777233333333331</v>
      </c>
      <c r="AT81" s="18"/>
      <c r="AV81" s="22"/>
      <c r="AZ81" s="18"/>
      <c r="BA81" s="28"/>
      <c r="BD81" s="18"/>
      <c r="BE81" s="28"/>
      <c r="BH81" s="18"/>
      <c r="BI81" s="28"/>
      <c r="BL81" s="18"/>
      <c r="BM81" s="28"/>
      <c r="BP81" s="18"/>
      <c r="BQ81" s="28"/>
      <c r="BT81" s="18"/>
      <c r="BU81" s="28"/>
    </row>
    <row r="82" spans="2:88" ht="17" thickBot="1" x14ac:dyDescent="0.25">
      <c r="B82" s="8" t="s">
        <v>41</v>
      </c>
      <c r="C82" s="47" t="s">
        <v>10</v>
      </c>
      <c r="D82" s="16">
        <v>22.236000000000001</v>
      </c>
      <c r="E82" s="1">
        <f>STDEV(D82:D84)</f>
        <v>2.1714281015036887E-2</v>
      </c>
      <c r="G82" s="8" t="s">
        <v>41</v>
      </c>
      <c r="H82" s="47" t="s">
        <v>7</v>
      </c>
      <c r="I82" s="16">
        <v>23.9879</v>
      </c>
      <c r="J82" s="1">
        <f>STDEV(I82:I84)</f>
        <v>9.3679293336361713E-2</v>
      </c>
      <c r="L82" s="8" t="s">
        <v>41</v>
      </c>
      <c r="M82" s="15" t="s">
        <v>8</v>
      </c>
      <c r="N82" s="16">
        <v>21.241700000000002</v>
      </c>
      <c r="O82" s="1">
        <f>STDEV(N82:N84)</f>
        <v>1.1012265888545432E-2</v>
      </c>
      <c r="Q82" s="8" t="s">
        <v>41</v>
      </c>
      <c r="R82" s="15" t="s">
        <v>9</v>
      </c>
      <c r="S82" s="16">
        <v>20.544</v>
      </c>
      <c r="T82" s="1">
        <f>STDEV(S82:S84)</f>
        <v>3.4538722230757227E-2</v>
      </c>
      <c r="V82" s="8" t="s">
        <v>41</v>
      </c>
      <c r="W82" s="15" t="s">
        <v>11</v>
      </c>
      <c r="X82" s="16">
        <v>18.716999999999999</v>
      </c>
      <c r="Y82" s="1">
        <f>STDEV(X82:X84)</f>
        <v>0.28060014255163807</v>
      </c>
      <c r="AA82" s="8" t="s">
        <v>41</v>
      </c>
      <c r="AB82" s="15" t="s">
        <v>11</v>
      </c>
      <c r="AC82" s="16">
        <v>18.371300000000002</v>
      </c>
      <c r="AD82" s="1">
        <f>STDEV(AC82:AC84)</f>
        <v>0.12260980113079639</v>
      </c>
      <c r="AE82" s="1"/>
      <c r="AF82" s="26" t="s">
        <v>40</v>
      </c>
      <c r="AG82" s="29" t="s">
        <v>62</v>
      </c>
      <c r="AH82" s="16">
        <v>27.8947</v>
      </c>
      <c r="AI82" s="18"/>
      <c r="AK82" s="26" t="s">
        <v>40</v>
      </c>
      <c r="AL82" s="27" t="s">
        <v>63</v>
      </c>
      <c r="AM82" s="16">
        <v>26.046199999999999</v>
      </c>
      <c r="AN82" s="18"/>
      <c r="AP82" s="26" t="s">
        <v>40</v>
      </c>
      <c r="AQ82" s="27" t="s">
        <v>11</v>
      </c>
      <c r="AR82" s="16">
        <v>22.672999999999998</v>
      </c>
      <c r="AS82" s="18"/>
      <c r="AT82" s="1"/>
      <c r="AV82" s="22"/>
      <c r="AZ82" s="18"/>
      <c r="BA82" s="28"/>
      <c r="BD82" s="18"/>
      <c r="BE82" s="28"/>
      <c r="BH82" s="18"/>
      <c r="BI82" s="28"/>
      <c r="BL82" s="18"/>
      <c r="BM82" s="28"/>
      <c r="BP82" s="18"/>
      <c r="BQ82" s="28"/>
      <c r="BT82" s="18"/>
      <c r="BU82" s="28"/>
    </row>
    <row r="83" spans="2:88" ht="17" thickBot="1" x14ac:dyDescent="0.25">
      <c r="B83" s="19" t="s">
        <v>41</v>
      </c>
      <c r="C83" s="47" t="s">
        <v>10</v>
      </c>
      <c r="D83" s="16">
        <v>22.2516</v>
      </c>
      <c r="E83" s="24">
        <f t="shared" si="0"/>
        <v>22.255500000000001</v>
      </c>
      <c r="G83" s="19" t="s">
        <v>41</v>
      </c>
      <c r="H83" s="47" t="s">
        <v>7</v>
      </c>
      <c r="I83" s="16">
        <v>24.103999999999999</v>
      </c>
      <c r="J83" s="21">
        <f t="shared" si="13"/>
        <v>24.088399999999996</v>
      </c>
      <c r="L83" s="19" t="s">
        <v>41</v>
      </c>
      <c r="M83" s="20" t="s">
        <v>8</v>
      </c>
      <c r="N83" s="16">
        <v>21.222100000000001</v>
      </c>
      <c r="O83" s="21">
        <f t="shared" ref="O83" si="16">AVERAGE(N82:N84)</f>
        <v>21.229000000000003</v>
      </c>
      <c r="Q83" s="19" t="s">
        <v>41</v>
      </c>
      <c r="R83" s="20" t="s">
        <v>9</v>
      </c>
      <c r="S83" s="16">
        <v>20.536300000000001</v>
      </c>
      <c r="T83" s="21">
        <f t="shared" ref="T83" si="17">AVERAGE(S82:S84)</f>
        <v>20.520333333333333</v>
      </c>
      <c r="V83" s="19" t="s">
        <v>41</v>
      </c>
      <c r="W83" s="20" t="s">
        <v>11</v>
      </c>
      <c r="X83" s="16">
        <v>18.2652</v>
      </c>
      <c r="Y83" s="21">
        <f>AVERAGE(X82:X84)</f>
        <v>18.395</v>
      </c>
      <c r="AA83" s="19" t="s">
        <v>41</v>
      </c>
      <c r="AB83" s="20" t="s">
        <v>11</v>
      </c>
      <c r="AC83" s="16">
        <v>18.129300000000001</v>
      </c>
      <c r="AD83" s="21">
        <f>AVERAGE(AC82:AC84)</f>
        <v>18.23886666666667</v>
      </c>
      <c r="AE83" s="18"/>
      <c r="AF83" s="14" t="s">
        <v>41</v>
      </c>
      <c r="AG83" s="15" t="s">
        <v>62</v>
      </c>
      <c r="AH83" s="16">
        <v>22.672899999999998</v>
      </c>
      <c r="AI83" s="1">
        <f>STDEV(AH83:AH85)</f>
        <v>0.23884731524553351</v>
      </c>
      <c r="AK83" s="14" t="s">
        <v>41</v>
      </c>
      <c r="AL83" s="15" t="s">
        <v>63</v>
      </c>
      <c r="AM83" s="16">
        <v>20.470099999999999</v>
      </c>
      <c r="AN83" s="1">
        <f>STDEV(AM83:AM85)</f>
        <v>0.28591476002473326</v>
      </c>
      <c r="AP83" s="14" t="s">
        <v>41</v>
      </c>
      <c r="AQ83" s="15" t="s">
        <v>11</v>
      </c>
      <c r="AR83" s="16">
        <v>18.165199999999999</v>
      </c>
      <c r="AS83" s="1">
        <f>STDEV(AR83:AR85)</f>
        <v>5.4868782867248889E-2</v>
      </c>
      <c r="AT83" s="18"/>
      <c r="AV83" s="30"/>
      <c r="AX83" s="23">
        <f>E83-AD83</f>
        <v>4.0166333333333313</v>
      </c>
      <c r="AY83" s="24">
        <f>AX83-$AX$94</f>
        <v>0.1361933333333325</v>
      </c>
      <c r="AZ83" s="24">
        <f>2^-AY83</f>
        <v>0.90991687935517263</v>
      </c>
      <c r="BA83" s="28"/>
      <c r="BB83" s="24">
        <f>J83-Y83</f>
        <v>5.6933999999999969</v>
      </c>
      <c r="BC83" s="24">
        <f>BB83-$BB$94</f>
        <v>-0.51301666666666801</v>
      </c>
      <c r="BD83" s="24">
        <f>2^-BC83</f>
        <v>1.4270309913311254</v>
      </c>
      <c r="BE83" s="28"/>
      <c r="BF83" s="24">
        <f>O83-AD83</f>
        <v>2.9901333333333326</v>
      </c>
      <c r="BG83" s="24">
        <f>BF83-$BF$94</f>
        <v>-5.9786666666666655E-2</v>
      </c>
      <c r="BH83" s="24">
        <f>2^-BG83</f>
        <v>1.0423116213678478</v>
      </c>
      <c r="BI83" s="28"/>
      <c r="BJ83" s="24">
        <f>T83-Y83</f>
        <v>2.1253333333333337</v>
      </c>
      <c r="BK83" s="24">
        <f>BJ83-$BJ$94</f>
        <v>-0.55574999999999886</v>
      </c>
      <c r="BL83" s="24">
        <f>2^-BK83</f>
        <v>1.4699325944096095</v>
      </c>
      <c r="BM83" s="28"/>
      <c r="BN83" s="24">
        <f>AI84-AS84</f>
        <v>4.2206666666666699</v>
      </c>
      <c r="BO83" s="24">
        <f>BN83-$BN$94</f>
        <v>0.33647333333333407</v>
      </c>
      <c r="BP83" s="24">
        <f>2^-BO83</f>
        <v>0.79197492950541781</v>
      </c>
      <c r="BQ83" s="28"/>
      <c r="BR83" s="24">
        <f>AN84-AS84</f>
        <v>2.565566666666669</v>
      </c>
      <c r="BS83" s="24">
        <f>BR83-$BR$94</f>
        <v>0.30579333333333514</v>
      </c>
      <c r="BT83" s="24">
        <f>2^-BS83</f>
        <v>0.8089972292522446</v>
      </c>
      <c r="BU83" s="28"/>
    </row>
    <row r="84" spans="2:88" ht="17" thickBot="1" x14ac:dyDescent="0.25">
      <c r="B84" s="38" t="s">
        <v>41</v>
      </c>
      <c r="C84" s="9" t="s">
        <v>10</v>
      </c>
      <c r="D84" s="16">
        <v>22.2789</v>
      </c>
      <c r="E84" s="18"/>
      <c r="G84" s="38" t="s">
        <v>41</v>
      </c>
      <c r="H84" s="47" t="s">
        <v>7</v>
      </c>
      <c r="I84" s="16">
        <v>24.173300000000001</v>
      </c>
      <c r="J84" s="18"/>
      <c r="L84" s="38" t="s">
        <v>41</v>
      </c>
      <c r="M84" s="27" t="s">
        <v>8</v>
      </c>
      <c r="N84" s="16">
        <v>21.223199999999999</v>
      </c>
      <c r="O84" s="18"/>
      <c r="Q84" s="38" t="s">
        <v>41</v>
      </c>
      <c r="R84" s="27" t="s">
        <v>9</v>
      </c>
      <c r="S84" s="16">
        <v>20.480699999999999</v>
      </c>
      <c r="T84" s="18"/>
      <c r="V84" s="38" t="s">
        <v>41</v>
      </c>
      <c r="W84" s="27" t="s">
        <v>11</v>
      </c>
      <c r="X84" s="16">
        <v>18.2028</v>
      </c>
      <c r="Y84" s="18"/>
      <c r="AA84" s="38" t="s">
        <v>41</v>
      </c>
      <c r="AB84" s="27" t="s">
        <v>11</v>
      </c>
      <c r="AC84" s="16">
        <v>18.216000000000001</v>
      </c>
      <c r="AD84" s="18"/>
      <c r="AE84" s="18"/>
      <c r="AF84" s="19" t="s">
        <v>41</v>
      </c>
      <c r="AG84" s="20" t="s">
        <v>62</v>
      </c>
      <c r="AH84" s="16">
        <v>22.197500000000002</v>
      </c>
      <c r="AI84" s="21">
        <f>AVERAGE(AH83:AH85)</f>
        <v>22.421700000000001</v>
      </c>
      <c r="AK84" s="19" t="s">
        <v>41</v>
      </c>
      <c r="AL84" s="20" t="s">
        <v>63</v>
      </c>
      <c r="AM84" s="16">
        <v>21.040600000000001</v>
      </c>
      <c r="AN84" s="21">
        <f>AVERAGE(AM83:AM85)</f>
        <v>20.7666</v>
      </c>
      <c r="AP84" s="19" t="s">
        <v>41</v>
      </c>
      <c r="AQ84" s="20" t="s">
        <v>11</v>
      </c>
      <c r="AR84" s="16">
        <v>18.264199999999999</v>
      </c>
      <c r="AS84" s="21">
        <f>AVERAGE(AR83:AR85)</f>
        <v>18.201033333333331</v>
      </c>
      <c r="AT84" s="18"/>
      <c r="AV84" s="22"/>
      <c r="AZ84" s="18"/>
      <c r="BA84" s="28"/>
      <c r="BD84" s="18"/>
      <c r="BE84" s="28"/>
      <c r="BH84" s="18"/>
      <c r="BI84" s="28"/>
      <c r="BL84" s="18"/>
      <c r="BM84" s="28"/>
      <c r="BP84" s="18"/>
      <c r="BQ84" s="28"/>
      <c r="BT84" s="18"/>
      <c r="BU84" s="28"/>
    </row>
    <row r="85" spans="2:88" ht="17" thickBot="1" x14ac:dyDescent="0.25">
      <c r="B85" s="14" t="s">
        <v>42</v>
      </c>
      <c r="C85" s="15" t="s">
        <v>10</v>
      </c>
      <c r="D85" s="16">
        <v>21.664899999999999</v>
      </c>
      <c r="E85" s="1">
        <f>STDEV(D85:D87)</f>
        <v>8.5671835122946488E-2</v>
      </c>
      <c r="G85" s="14" t="s">
        <v>42</v>
      </c>
      <c r="H85" s="15" t="s">
        <v>7</v>
      </c>
      <c r="I85" s="16">
        <v>23.075299999999999</v>
      </c>
      <c r="J85" s="1">
        <f>STDEV(I85:I87)</f>
        <v>6.863672486358368E-3</v>
      </c>
      <c r="L85" s="14" t="s">
        <v>42</v>
      </c>
      <c r="M85" s="15" t="s">
        <v>8</v>
      </c>
      <c r="N85" s="16">
        <v>21.2758</v>
      </c>
      <c r="O85" s="1">
        <f>STDEV(N85:N87)</f>
        <v>6.6378786772080534E-2</v>
      </c>
      <c r="Q85" s="14" t="s">
        <v>42</v>
      </c>
      <c r="R85" s="15" t="s">
        <v>9</v>
      </c>
      <c r="S85" s="16">
        <v>19.244700000000002</v>
      </c>
      <c r="T85" s="1">
        <f>STDEV(S85:S87)</f>
        <v>3.3546435478799375E-2</v>
      </c>
      <c r="V85" s="14" t="s">
        <v>42</v>
      </c>
      <c r="W85" s="15" t="s">
        <v>11</v>
      </c>
      <c r="X85" s="16">
        <v>18.359300000000001</v>
      </c>
      <c r="Y85" s="1">
        <f>STDEV(X85:X87)</f>
        <v>8.2802204076945177E-2</v>
      </c>
      <c r="AA85" s="14" t="s">
        <v>42</v>
      </c>
      <c r="AB85" s="15" t="s">
        <v>11</v>
      </c>
      <c r="AC85" s="16">
        <v>18.060400000000001</v>
      </c>
      <c r="AD85" s="1">
        <f>STDEV(AC85:AC87)</f>
        <v>7.6369714765299079E-2</v>
      </c>
      <c r="AE85" s="1"/>
      <c r="AF85" s="26" t="s">
        <v>41</v>
      </c>
      <c r="AG85" s="27" t="s">
        <v>62</v>
      </c>
      <c r="AH85" s="16">
        <v>22.3947</v>
      </c>
      <c r="AI85" s="18"/>
      <c r="AK85" s="26" t="s">
        <v>41</v>
      </c>
      <c r="AL85" s="27" t="s">
        <v>63</v>
      </c>
      <c r="AM85" s="16">
        <v>20.789100000000001</v>
      </c>
      <c r="AN85" s="18"/>
      <c r="AP85" s="26" t="s">
        <v>41</v>
      </c>
      <c r="AQ85" s="27" t="s">
        <v>11</v>
      </c>
      <c r="AR85" s="16">
        <v>18.1737</v>
      </c>
      <c r="AS85" s="18"/>
      <c r="AT85" s="1"/>
      <c r="AV85" s="22"/>
      <c r="AZ85" s="18"/>
      <c r="BA85" s="28"/>
      <c r="BD85" s="18"/>
      <c r="BE85" s="28"/>
      <c r="BH85" s="18"/>
      <c r="BI85" s="28"/>
      <c r="BL85" s="18"/>
      <c r="BM85" s="28"/>
      <c r="BP85" s="18"/>
      <c r="BQ85" s="28"/>
      <c r="BT85" s="18"/>
      <c r="BU85" s="28"/>
    </row>
    <row r="86" spans="2:88" ht="17" thickBot="1" x14ac:dyDescent="0.25">
      <c r="B86" s="19" t="s">
        <v>42</v>
      </c>
      <c r="C86" s="20" t="s">
        <v>10</v>
      </c>
      <c r="D86" s="16">
        <v>21.566700000000001</v>
      </c>
      <c r="E86" s="21">
        <f t="shared" ref="E86:E89" si="18">AVERAGE(D85:D87)</f>
        <v>21.575266666666664</v>
      </c>
      <c r="G86" s="19" t="s">
        <v>42</v>
      </c>
      <c r="H86" s="20" t="s">
        <v>7</v>
      </c>
      <c r="I86" s="16">
        <v>23.0764</v>
      </c>
      <c r="J86" s="21">
        <f t="shared" si="13"/>
        <v>23.071899999999999</v>
      </c>
      <c r="L86" s="19" t="s">
        <v>42</v>
      </c>
      <c r="M86" s="20" t="s">
        <v>8</v>
      </c>
      <c r="N86" s="16">
        <v>21.2151</v>
      </c>
      <c r="O86" s="21">
        <f t="shared" ref="O86" si="19">AVERAGE(N85:N87)</f>
        <v>21.279533333333333</v>
      </c>
      <c r="Q86" s="19" t="s">
        <v>42</v>
      </c>
      <c r="R86" s="20" t="s">
        <v>9</v>
      </c>
      <c r="S86" s="16">
        <v>19.3032</v>
      </c>
      <c r="T86" s="21">
        <f t="shared" ref="T86" si="20">AVERAGE(S85:S87)</f>
        <v>19.283433333333331</v>
      </c>
      <c r="V86" s="19" t="s">
        <v>42</v>
      </c>
      <c r="W86" s="20" t="s">
        <v>11</v>
      </c>
      <c r="X86" s="16"/>
      <c r="Y86" s="21">
        <f>AVERAGE(X85:X87)</f>
        <v>18.417850000000001</v>
      </c>
      <c r="AA86" s="19" t="s">
        <v>42</v>
      </c>
      <c r="AB86" s="20" t="s">
        <v>11</v>
      </c>
      <c r="AC86" s="16">
        <v>18.212399999999999</v>
      </c>
      <c r="AD86" s="21">
        <f>AVERAGE(AC85:AC87)</f>
        <v>18.13206666666667</v>
      </c>
      <c r="AE86" s="18"/>
      <c r="AF86" s="14" t="s">
        <v>42</v>
      </c>
      <c r="AG86" s="15" t="s">
        <v>62</v>
      </c>
      <c r="AH86" s="16">
        <v>21.182200000000002</v>
      </c>
      <c r="AI86" s="1">
        <f>STDEV(AH86:AH88)</f>
        <v>0.11259806096613591</v>
      </c>
      <c r="AK86" s="14" t="s">
        <v>42</v>
      </c>
      <c r="AL86" s="15" t="s">
        <v>63</v>
      </c>
      <c r="AM86" s="16">
        <v>19.956900000000001</v>
      </c>
      <c r="AN86" s="1">
        <f>STDEV(AM86:AM88)</f>
        <v>0.12519420913125257</v>
      </c>
      <c r="AP86" s="14" t="s">
        <v>42</v>
      </c>
      <c r="AQ86" s="15" t="s">
        <v>11</v>
      </c>
      <c r="AR86" s="16">
        <v>18.154499999999999</v>
      </c>
      <c r="AS86" s="1">
        <f>STDEV(AR86:AR88)</f>
        <v>1.3625833307850497E-2</v>
      </c>
      <c r="AT86" s="18"/>
      <c r="AV86" s="22"/>
      <c r="AX86" s="23">
        <f>E86-AD86</f>
        <v>3.4431999999999938</v>
      </c>
      <c r="AY86" s="24">
        <f>AX86-$AX$94</f>
        <v>-0.43724000000000496</v>
      </c>
      <c r="AZ86" s="24">
        <f>2^-AY86</f>
        <v>1.354011507340084</v>
      </c>
      <c r="BA86" s="28"/>
      <c r="BB86" s="24">
        <f>J86-Y86</f>
        <v>4.654049999999998</v>
      </c>
      <c r="BC86" s="24">
        <f>BB86-$BB$94</f>
        <v>-1.5523666666666669</v>
      </c>
      <c r="BD86" s="24"/>
      <c r="BE86" s="28"/>
      <c r="BF86" s="24">
        <f>O86-AD86</f>
        <v>3.1474666666666629</v>
      </c>
      <c r="BG86" s="24">
        <f>BF86-$BF$94</f>
        <v>9.7546666666663562E-2</v>
      </c>
      <c r="BH86" s="24">
        <f>2^-BG86</f>
        <v>0.93462098363437263</v>
      </c>
      <c r="BI86" s="28"/>
      <c r="BJ86" s="24">
        <f>T86-Y86</f>
        <v>0.86558333333332982</v>
      </c>
      <c r="BK86" s="24">
        <f>BJ86-$BJ$94</f>
        <v>-1.8155000000000028</v>
      </c>
      <c r="BL86" s="24"/>
      <c r="BM86" s="28"/>
      <c r="BN86" s="24">
        <f>AI87-AS87</f>
        <v>2.9586666666666694</v>
      </c>
      <c r="BO86" s="24">
        <f>BN86-$BN$94</f>
        <v>-0.92552666666666639</v>
      </c>
      <c r="BP86" s="24">
        <f>2^-BO86</f>
        <v>1.8993774973836992</v>
      </c>
      <c r="BQ86" s="28"/>
      <c r="BR86" s="24">
        <f>AN87-AS87</f>
        <v>1.8760333333333357</v>
      </c>
      <c r="BS86" s="24">
        <f>BR86-$BR$94</f>
        <v>-0.38373999999999819</v>
      </c>
      <c r="BT86" s="24">
        <f>2^-BS86</f>
        <v>1.3047197921601388</v>
      </c>
      <c r="BU86" s="28"/>
    </row>
    <row r="87" spans="2:88" ht="17" thickBot="1" x14ac:dyDescent="0.25">
      <c r="B87" s="26" t="s">
        <v>42</v>
      </c>
      <c r="C87" s="27" t="s">
        <v>10</v>
      </c>
      <c r="D87" s="16">
        <v>21.494199999999999</v>
      </c>
      <c r="E87" s="18"/>
      <c r="G87" s="26" t="s">
        <v>42</v>
      </c>
      <c r="H87" s="27" t="s">
        <v>7</v>
      </c>
      <c r="I87" s="16">
        <v>23.064</v>
      </c>
      <c r="J87" s="18"/>
      <c r="L87" s="26" t="s">
        <v>42</v>
      </c>
      <c r="M87" s="27" t="s">
        <v>8</v>
      </c>
      <c r="N87" s="16">
        <v>21.3477</v>
      </c>
      <c r="O87" s="18"/>
      <c r="Q87" s="26" t="s">
        <v>42</v>
      </c>
      <c r="R87" s="27" t="s">
        <v>9</v>
      </c>
      <c r="S87" s="16">
        <v>19.302399999999999</v>
      </c>
      <c r="T87" s="18"/>
      <c r="V87" s="26" t="s">
        <v>42</v>
      </c>
      <c r="W87" s="27" t="s">
        <v>11</v>
      </c>
      <c r="X87" s="16">
        <v>18.476400000000002</v>
      </c>
      <c r="Y87" s="18"/>
      <c r="AA87" s="26" t="s">
        <v>42</v>
      </c>
      <c r="AB87" s="27" t="s">
        <v>11</v>
      </c>
      <c r="AC87" s="16">
        <v>18.1234</v>
      </c>
      <c r="AD87" s="18"/>
      <c r="AE87" s="18"/>
      <c r="AF87" s="19" t="s">
        <v>42</v>
      </c>
      <c r="AG87" s="20" t="s">
        <v>62</v>
      </c>
      <c r="AH87" s="16">
        <v>20.969899999999999</v>
      </c>
      <c r="AI87" s="21">
        <f>AVERAGE(AH86:AH88)</f>
        <v>21.097733333333334</v>
      </c>
      <c r="AK87" s="19" t="s">
        <v>42</v>
      </c>
      <c r="AL87" s="20" t="s">
        <v>63</v>
      </c>
      <c r="AM87" s="16">
        <v>19.929600000000001</v>
      </c>
      <c r="AN87" s="20">
        <f>AVERAGE(AM86:AM88)</f>
        <v>20.0151</v>
      </c>
      <c r="AP87" s="19" t="s">
        <v>42</v>
      </c>
      <c r="AQ87" s="20" t="s">
        <v>11</v>
      </c>
      <c r="AR87" s="16">
        <v>18.134</v>
      </c>
      <c r="AS87" s="20">
        <f>AVERAGE(AR86:AR88)</f>
        <v>18.139066666666665</v>
      </c>
      <c r="AT87" s="18"/>
      <c r="AV87" s="22"/>
      <c r="AZ87" s="18"/>
      <c r="BA87" s="28"/>
      <c r="BD87" s="18"/>
      <c r="BE87" s="28"/>
      <c r="BH87" s="18"/>
      <c r="BI87" s="28"/>
      <c r="BL87" s="18"/>
      <c r="BM87" s="28"/>
      <c r="BP87" s="18"/>
      <c r="BQ87" s="28"/>
      <c r="BT87" s="18"/>
      <c r="BU87" s="28"/>
    </row>
    <row r="88" spans="2:88" ht="17" thickBot="1" x14ac:dyDescent="0.25">
      <c r="B88" s="14" t="s">
        <v>43</v>
      </c>
      <c r="C88" s="15" t="s">
        <v>10</v>
      </c>
      <c r="D88" s="16">
        <v>21.611599999999999</v>
      </c>
      <c r="E88" s="1">
        <f>STDEV(D88:D90)</f>
        <v>1.2698162596742531E-2</v>
      </c>
      <c r="G88" s="14" t="s">
        <v>43</v>
      </c>
      <c r="H88" s="15" t="s">
        <v>7</v>
      </c>
      <c r="I88" s="16">
        <v>28.6203</v>
      </c>
      <c r="J88" s="1">
        <f>STDEV(I88:I90)</f>
        <v>0.14667028783408517</v>
      </c>
      <c r="L88" s="14" t="s">
        <v>43</v>
      </c>
      <c r="M88" s="15" t="s">
        <v>8</v>
      </c>
      <c r="N88" s="16">
        <v>21.335899999999999</v>
      </c>
      <c r="O88" s="1">
        <f>STDEV(N88:N90)</f>
        <v>1.8417654573804891E-2</v>
      </c>
      <c r="Q88" s="14" t="s">
        <v>43</v>
      </c>
      <c r="R88" s="15" t="s">
        <v>9</v>
      </c>
      <c r="S88" s="16">
        <v>24.416599999999999</v>
      </c>
      <c r="T88" s="1">
        <f>STDEV(S88:S90)</f>
        <v>0.1204920882603238</v>
      </c>
      <c r="V88" s="14" t="s">
        <v>43</v>
      </c>
      <c r="W88" s="15" t="s">
        <v>11</v>
      </c>
      <c r="X88" s="16">
        <v>18.579499999999999</v>
      </c>
      <c r="Y88" s="1">
        <f>STDEV(X88:X90)</f>
        <v>6.800816127495235E-2</v>
      </c>
      <c r="AA88" s="14" t="s">
        <v>43</v>
      </c>
      <c r="AB88" s="15" t="s">
        <v>11</v>
      </c>
      <c r="AC88" s="16">
        <v>18.2</v>
      </c>
      <c r="AD88" s="1">
        <f>STDEV(AC88:AC90)</f>
        <v>2.2351510016103963E-2</v>
      </c>
      <c r="AE88" s="1"/>
      <c r="AF88" s="26" t="s">
        <v>42</v>
      </c>
      <c r="AG88" s="27" t="s">
        <v>62</v>
      </c>
      <c r="AH88" s="16">
        <v>21.141100000000002</v>
      </c>
      <c r="AI88" s="18"/>
      <c r="AK88" s="26" t="s">
        <v>42</v>
      </c>
      <c r="AL88" s="27" t="s">
        <v>63</v>
      </c>
      <c r="AM88" s="16">
        <v>20.158799999999999</v>
      </c>
      <c r="AN88" s="18"/>
      <c r="AP88" s="26" t="s">
        <v>42</v>
      </c>
      <c r="AQ88" s="27" t="s">
        <v>11</v>
      </c>
      <c r="AR88" s="16">
        <v>18.128699999999998</v>
      </c>
      <c r="AS88" s="18"/>
      <c r="AT88" s="1"/>
      <c r="AV88" s="22"/>
      <c r="AZ88" s="18"/>
      <c r="BA88" s="28"/>
      <c r="BD88" s="18"/>
      <c r="BE88" s="28"/>
      <c r="BH88" s="18"/>
      <c r="BI88" s="28"/>
      <c r="BL88" s="18"/>
      <c r="BM88" s="28"/>
      <c r="BP88" s="18"/>
      <c r="BQ88" s="28"/>
      <c r="BT88" s="18"/>
      <c r="BU88" s="28"/>
    </row>
    <row r="89" spans="2:88" ht="17" thickBot="1" x14ac:dyDescent="0.25">
      <c r="B89" s="19" t="s">
        <v>43</v>
      </c>
      <c r="C89" s="20" t="s">
        <v>10</v>
      </c>
      <c r="D89" s="16">
        <v>21.586500000000001</v>
      </c>
      <c r="E89" s="21">
        <f t="shared" si="18"/>
        <v>21.597933333333334</v>
      </c>
      <c r="G89" s="19" t="s">
        <v>43</v>
      </c>
      <c r="H89" s="20" t="s">
        <v>7</v>
      </c>
      <c r="I89" s="16">
        <v>28.434100000000001</v>
      </c>
      <c r="J89" s="21">
        <f t="shared" si="13"/>
        <v>28.461766666666666</v>
      </c>
      <c r="L89" s="19" t="s">
        <v>43</v>
      </c>
      <c r="M89" s="20" t="s">
        <v>8</v>
      </c>
      <c r="N89" s="16">
        <v>21.314</v>
      </c>
      <c r="O89" s="21">
        <f t="shared" ref="O89" si="21">AVERAGE(N88:N90)</f>
        <v>21.333500000000001</v>
      </c>
      <c r="Q89" s="19" t="s">
        <v>43</v>
      </c>
      <c r="R89" s="20" t="s">
        <v>9</v>
      </c>
      <c r="S89" s="16">
        <v>24.423999999999999</v>
      </c>
      <c r="T89" s="21">
        <f t="shared" ref="T89" si="22">AVERAGE(S88:S90)</f>
        <v>24.489833333333333</v>
      </c>
      <c r="V89" s="19" t="s">
        <v>43</v>
      </c>
      <c r="W89" s="20" t="s">
        <v>11</v>
      </c>
      <c r="X89" s="16">
        <v>18.4636</v>
      </c>
      <c r="Y89" s="21">
        <f>AVERAGE(X88:X90)</f>
        <v>18.501000000000001</v>
      </c>
      <c r="AA89" s="19" t="s">
        <v>43</v>
      </c>
      <c r="AB89" s="20" t="s">
        <v>11</v>
      </c>
      <c r="AC89" s="16">
        <v>18.182300000000001</v>
      </c>
      <c r="AD89" s="21">
        <f>AVERAGE(AC88:AC90)</f>
        <v>18.179300000000001</v>
      </c>
      <c r="AE89" s="18"/>
      <c r="AF89" s="14" t="s">
        <v>43</v>
      </c>
      <c r="AG89" s="15" t="s">
        <v>62</v>
      </c>
      <c r="AH89" s="16">
        <v>20.9008</v>
      </c>
      <c r="AI89" s="1">
        <f>STDEV(AH89:AH91)</f>
        <v>0.13368621220355295</v>
      </c>
      <c r="AK89" s="14" t="s">
        <v>43</v>
      </c>
      <c r="AL89" s="15" t="s">
        <v>63</v>
      </c>
      <c r="AM89" s="16">
        <v>19.8063</v>
      </c>
      <c r="AN89" s="1">
        <f>STDEV(AM89:AM91)</f>
        <v>0.14330353566236032</v>
      </c>
      <c r="AP89" s="14" t="s">
        <v>43</v>
      </c>
      <c r="AQ89" s="15" t="s">
        <v>11</v>
      </c>
      <c r="AR89" s="16">
        <v>18.2239</v>
      </c>
      <c r="AS89" s="1">
        <f>STDEV(AR89:AR91)</f>
        <v>0.21975455247465017</v>
      </c>
      <c r="AT89" s="18"/>
      <c r="AV89" s="22"/>
      <c r="AX89" s="23">
        <f>E89-AD89</f>
        <v>3.4186333333333323</v>
      </c>
      <c r="AY89" s="24">
        <f>AX89-$AX$94</f>
        <v>-0.46180666666666648</v>
      </c>
      <c r="AZ89" s="24">
        <f>2^-AY89</f>
        <v>1.3772654687984629</v>
      </c>
      <c r="BA89" s="28"/>
      <c r="BB89" s="24">
        <f>J89-Y89</f>
        <v>9.9607666666666645</v>
      </c>
      <c r="BC89" s="24">
        <f>BB89-$BB$94</f>
        <v>3.7543499999999996</v>
      </c>
      <c r="BD89" s="24">
        <f>2^-BC89</f>
        <v>7.4101676853427514E-2</v>
      </c>
      <c r="BE89" s="28"/>
      <c r="BF89" s="24">
        <f>O89-AD89</f>
        <v>3.1541999999999994</v>
      </c>
      <c r="BG89" s="24">
        <f>BF89-$BF$94</f>
        <v>0.10428000000000015</v>
      </c>
      <c r="BH89" s="24">
        <f>2^-BG89</f>
        <v>0.93026909242981637</v>
      </c>
      <c r="BI89" s="28"/>
      <c r="BJ89" s="24">
        <f>T89-Y89</f>
        <v>5.9888333333333321</v>
      </c>
      <c r="BK89" s="24">
        <f>BJ89-$BJ$94</f>
        <v>3.3077499999999995</v>
      </c>
      <c r="BL89" s="24"/>
      <c r="BM89" s="28"/>
      <c r="BN89" s="24">
        <f>AI90-AS90</f>
        <v>2.9790333333333336</v>
      </c>
      <c r="BO89" s="24">
        <f>BN89-$BN$94</f>
        <v>-0.90516000000000219</v>
      </c>
      <c r="BP89" s="24">
        <f>2^-BO89</f>
        <v>1.8727521782151191</v>
      </c>
      <c r="BQ89" s="28"/>
      <c r="BR89" s="24">
        <f>AN90-AS90</f>
        <v>1.8635999999999981</v>
      </c>
      <c r="BS89" s="24">
        <f>BR89-$BR$94</f>
        <v>-0.39617333333333571</v>
      </c>
      <c r="BT89" s="24">
        <f>2^-BS89</f>
        <v>1.3160126285412359</v>
      </c>
      <c r="BU89" s="28"/>
      <c r="CI89" s="18"/>
      <c r="CJ89" s="18"/>
    </row>
    <row r="90" spans="2:88" ht="17" thickBot="1" x14ac:dyDescent="0.25">
      <c r="B90" s="26" t="s">
        <v>43</v>
      </c>
      <c r="C90" s="27" t="s">
        <v>10</v>
      </c>
      <c r="D90" s="16">
        <v>21.595700000000001</v>
      </c>
      <c r="E90" s="18"/>
      <c r="G90" s="26" t="s">
        <v>43</v>
      </c>
      <c r="H90" s="27" t="s">
        <v>7</v>
      </c>
      <c r="I90" s="16">
        <v>28.3309</v>
      </c>
      <c r="J90" s="18"/>
      <c r="L90" s="26" t="s">
        <v>43</v>
      </c>
      <c r="M90" s="27" t="s">
        <v>8</v>
      </c>
      <c r="N90" s="16">
        <v>21.3506</v>
      </c>
      <c r="O90" s="18"/>
      <c r="Q90" s="26" t="s">
        <v>43</v>
      </c>
      <c r="R90" s="27" t="s">
        <v>9</v>
      </c>
      <c r="S90" s="16">
        <v>24.628900000000002</v>
      </c>
      <c r="T90" s="18"/>
      <c r="V90" s="26" t="s">
        <v>43</v>
      </c>
      <c r="W90" s="27" t="s">
        <v>11</v>
      </c>
      <c r="X90" s="16">
        <v>18.459900000000001</v>
      </c>
      <c r="Y90" s="18"/>
      <c r="AA90" s="26" t="s">
        <v>43</v>
      </c>
      <c r="AB90" s="27" t="s">
        <v>11</v>
      </c>
      <c r="AC90" s="16">
        <v>18.1556</v>
      </c>
      <c r="AD90" s="18"/>
      <c r="AE90" s="18"/>
      <c r="AF90" s="19" t="s">
        <v>43</v>
      </c>
      <c r="AG90" s="20" t="s">
        <v>62</v>
      </c>
      <c r="AH90" s="16">
        <v>21.131900000000002</v>
      </c>
      <c r="AI90" s="21">
        <f>AVERAGE(AH89:AH91)</f>
        <v>21.055166666666668</v>
      </c>
      <c r="AK90" s="19" t="s">
        <v>43</v>
      </c>
      <c r="AL90" s="20" t="s">
        <v>63</v>
      </c>
      <c r="AM90" s="16">
        <v>19.921700000000001</v>
      </c>
      <c r="AN90" s="21">
        <f>AVERAGE(AM89:AM91)</f>
        <v>19.939733333333333</v>
      </c>
      <c r="AP90" s="19" t="s">
        <v>43</v>
      </c>
      <c r="AQ90" s="20" t="s">
        <v>11</v>
      </c>
      <c r="AR90" s="16">
        <v>18.180900000000001</v>
      </c>
      <c r="AS90" s="21">
        <f>AVERAGE(AR89:AR91)</f>
        <v>18.076133333333335</v>
      </c>
      <c r="AT90" s="18"/>
      <c r="AV90" s="31"/>
      <c r="AX90" s="18"/>
      <c r="BA90" s="28"/>
      <c r="BB90" s="18"/>
      <c r="BE90" s="28"/>
      <c r="BF90" s="18"/>
      <c r="BI90" s="28"/>
      <c r="BJ90" s="18"/>
      <c r="BM90" s="28"/>
      <c r="BN90" s="18"/>
      <c r="BQ90" s="28"/>
      <c r="BR90" s="18"/>
      <c r="BU90" s="28"/>
      <c r="CI90" s="18"/>
      <c r="CJ90" s="18"/>
    </row>
    <row r="91" spans="2:88" ht="17" thickBot="1" x14ac:dyDescent="0.25">
      <c r="E91" s="18"/>
      <c r="J91" s="18"/>
      <c r="O91" s="18"/>
      <c r="Q91" s="1"/>
      <c r="R91" s="1"/>
      <c r="S91" s="1"/>
      <c r="T91" s="18"/>
      <c r="V91" s="1"/>
      <c r="W91" s="1"/>
      <c r="X91" s="1"/>
      <c r="Y91" s="18"/>
      <c r="AA91" s="1"/>
      <c r="AB91" s="1"/>
      <c r="AC91" s="1"/>
      <c r="AD91" s="18"/>
      <c r="AE91" s="18"/>
      <c r="AF91" s="26" t="s">
        <v>43</v>
      </c>
      <c r="AG91" s="27" t="s">
        <v>62</v>
      </c>
      <c r="AH91" s="16">
        <v>21.1328</v>
      </c>
      <c r="AI91" s="18"/>
      <c r="AK91" s="26" t="s">
        <v>43</v>
      </c>
      <c r="AL91" s="27" t="s">
        <v>63</v>
      </c>
      <c r="AM91" s="16">
        <v>20.091200000000001</v>
      </c>
      <c r="AN91" s="18"/>
      <c r="AP91" s="26" t="s">
        <v>43</v>
      </c>
      <c r="AQ91" s="27" t="s">
        <v>11</v>
      </c>
      <c r="AR91" s="16">
        <v>17.823599999999999</v>
      </c>
      <c r="AS91" s="18"/>
      <c r="AT91" s="18"/>
      <c r="AV91" s="1"/>
      <c r="AX91" s="18"/>
      <c r="BA91" s="28"/>
      <c r="BB91" s="18"/>
      <c r="BE91" s="28"/>
      <c r="BF91" s="18"/>
      <c r="BI91" s="28"/>
      <c r="BJ91" s="18"/>
      <c r="BM91" s="28"/>
      <c r="BN91" s="18"/>
      <c r="BQ91" s="28"/>
      <c r="BR91" s="18"/>
      <c r="BU91" s="28"/>
      <c r="CJ91" s="18"/>
    </row>
    <row r="92" spans="2:88" ht="17" thickBot="1" x14ac:dyDescent="0.25">
      <c r="E92" s="18"/>
      <c r="J92" s="18"/>
      <c r="O92" s="18"/>
      <c r="Q92" s="1"/>
      <c r="R92" s="1"/>
      <c r="S92" s="1"/>
      <c r="T92" s="18"/>
      <c r="V92" s="1"/>
      <c r="W92" s="1"/>
      <c r="X92" s="1"/>
      <c r="Y92" s="18"/>
      <c r="AA92" s="1"/>
      <c r="AB92" s="1"/>
      <c r="AC92" s="1"/>
      <c r="AD92" s="18"/>
      <c r="AE92" s="18"/>
      <c r="AH92" s="18"/>
      <c r="AJ92" s="18"/>
      <c r="AM92" s="18"/>
      <c r="AO92" s="18"/>
      <c r="AR92" s="18"/>
      <c r="AT92" s="18"/>
      <c r="AV92" s="1"/>
      <c r="AX92" s="12" t="s">
        <v>20</v>
      </c>
      <c r="BA92" s="28"/>
      <c r="BB92" s="12" t="s">
        <v>21</v>
      </c>
      <c r="BE92" s="28"/>
      <c r="BF92" s="12" t="s">
        <v>29</v>
      </c>
      <c r="BI92" s="28"/>
      <c r="BJ92" s="12" t="s">
        <v>30</v>
      </c>
      <c r="BM92" s="28"/>
      <c r="BN92" s="12" t="s">
        <v>60</v>
      </c>
      <c r="BP92" s="18"/>
      <c r="BQ92" s="28"/>
      <c r="BR92" s="12" t="s">
        <v>61</v>
      </c>
      <c r="BU92" s="28"/>
      <c r="CI92" s="18"/>
      <c r="CJ92" s="18"/>
    </row>
    <row r="93" spans="2:88" ht="17" thickBot="1" x14ac:dyDescent="0.25">
      <c r="E93" s="18"/>
      <c r="J93" s="18"/>
      <c r="O93" s="18"/>
      <c r="Q93" s="1"/>
      <c r="R93" s="1"/>
      <c r="S93" s="1"/>
      <c r="T93" s="18"/>
      <c r="V93" s="1"/>
      <c r="W93" s="1"/>
      <c r="X93" s="1"/>
      <c r="Y93" s="18"/>
      <c r="AA93" s="1"/>
      <c r="AB93" s="1"/>
      <c r="AC93" s="1"/>
      <c r="AD93" s="18"/>
      <c r="AE93" s="18"/>
      <c r="AH93" s="18"/>
      <c r="AJ93" s="18"/>
      <c r="AM93" s="18"/>
      <c r="AO93" s="18"/>
      <c r="AR93" s="18"/>
      <c r="AT93" s="18"/>
      <c r="AV93" s="1"/>
      <c r="BA93" s="28"/>
      <c r="BE93" s="28"/>
      <c r="BI93" s="28"/>
      <c r="BM93" s="28"/>
      <c r="BQ93" s="28"/>
      <c r="BU93" s="28"/>
    </row>
    <row r="94" spans="2:88" ht="17" thickBot="1" x14ac:dyDescent="0.25">
      <c r="E94" s="18"/>
      <c r="J94" s="18"/>
      <c r="O94" s="18"/>
      <c r="Q94" s="1"/>
      <c r="R94" s="1"/>
      <c r="S94" s="1"/>
      <c r="T94" s="18"/>
      <c r="V94" s="1"/>
      <c r="W94" s="1"/>
      <c r="X94" s="1"/>
      <c r="Y94" s="18"/>
      <c r="AA94" s="1"/>
      <c r="AB94" s="1"/>
      <c r="AC94" s="1"/>
      <c r="AD94" s="18"/>
      <c r="AE94" s="18"/>
      <c r="AH94" s="18"/>
      <c r="AJ94" s="18"/>
      <c r="AM94" s="18"/>
      <c r="AO94" s="18"/>
      <c r="AR94" s="18"/>
      <c r="AT94" s="18"/>
      <c r="AV94" s="1"/>
      <c r="AX94" s="24">
        <f>AVERAGE(AX77:AX89)</f>
        <v>3.8804399999999988</v>
      </c>
      <c r="BA94" s="28"/>
      <c r="BB94" s="24">
        <f>AVERAGE(BB77:BB89)</f>
        <v>6.2064166666666649</v>
      </c>
      <c r="BE94" s="28"/>
      <c r="BF94" s="24">
        <f>AVERAGE(BF77:BF89)</f>
        <v>3.0499199999999993</v>
      </c>
      <c r="BI94" s="28"/>
      <c r="BJ94" s="24">
        <f>AVERAGE(BJ77:BJ89)</f>
        <v>2.6810833333333326</v>
      </c>
      <c r="BM94" s="28"/>
      <c r="BN94" s="24">
        <f>AVERAGE(BN77:BN89)</f>
        <v>3.8841933333333358</v>
      </c>
      <c r="BQ94" s="28"/>
      <c r="BR94" s="24">
        <f>AVERAGE(BR77:BR89)</f>
        <v>2.2597733333333339</v>
      </c>
      <c r="BU94" s="28"/>
    </row>
    <row r="95" spans="2:88" x14ac:dyDescent="0.2">
      <c r="E95" s="18"/>
      <c r="J95" s="18"/>
      <c r="O95" s="18"/>
      <c r="Q95" s="1"/>
      <c r="R95" s="1"/>
      <c r="S95" s="1"/>
      <c r="T95" s="18"/>
      <c r="V95" s="1"/>
      <c r="W95" s="1"/>
      <c r="X95" s="1"/>
      <c r="Y95" s="18"/>
      <c r="AA95" s="1"/>
      <c r="AB95" s="1"/>
      <c r="AC95" s="1"/>
      <c r="AD95" s="18"/>
      <c r="AE95" s="18"/>
      <c r="AH95" s="18"/>
      <c r="AJ95" s="18"/>
      <c r="AM95" s="18"/>
      <c r="AO95" s="18"/>
      <c r="AR95" s="18"/>
      <c r="AT95" s="18"/>
      <c r="AV95" s="1"/>
      <c r="AX95" s="18"/>
      <c r="AY95" s="18"/>
      <c r="BA95" s="28"/>
      <c r="BB95" s="28"/>
      <c r="BE95" s="28"/>
      <c r="BI95" s="28"/>
      <c r="BM95" s="28"/>
      <c r="BQ95" s="28"/>
      <c r="BU95" s="28"/>
      <c r="CI95" s="18"/>
      <c r="CJ95" s="18"/>
    </row>
    <row r="96" spans="2:88" x14ac:dyDescent="0.2">
      <c r="AV96" s="1"/>
      <c r="BA96" s="28"/>
      <c r="BE96" s="28"/>
      <c r="BI96" s="28"/>
      <c r="BM96" s="28"/>
      <c r="BQ96" s="28"/>
      <c r="BU96" s="28"/>
      <c r="CI96" s="18"/>
      <c r="CJ96" s="18"/>
    </row>
    <row r="97" spans="2:88" x14ac:dyDescent="0.2">
      <c r="AV97" s="1"/>
      <c r="BA97" s="28"/>
      <c r="BE97" s="28"/>
      <c r="BI97" s="28"/>
      <c r="BM97" s="28"/>
      <c r="BQ97" s="28"/>
      <c r="BU97" s="28"/>
      <c r="CI97" s="18"/>
      <c r="CJ97" s="18"/>
    </row>
    <row r="98" spans="2:88" ht="26" x14ac:dyDescent="0.2">
      <c r="D98" s="18"/>
      <c r="E98" s="18"/>
      <c r="H98" s="2"/>
      <c r="I98" s="18"/>
      <c r="J98" s="40"/>
      <c r="K98" s="40"/>
      <c r="L98" s="40"/>
      <c r="M98" s="41" t="s">
        <v>36</v>
      </c>
      <c r="N98" s="40"/>
      <c r="O98" s="40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3"/>
      <c r="AG98" s="3"/>
      <c r="AH98" s="4" t="s">
        <v>36</v>
      </c>
      <c r="AI98" s="3"/>
      <c r="AJ98" s="3"/>
      <c r="AK98" s="1"/>
      <c r="AL98" s="1"/>
      <c r="AM98" s="1"/>
      <c r="AN98" s="1"/>
      <c r="AO98" s="1"/>
      <c r="AP98" s="1"/>
      <c r="AQ98" s="1"/>
      <c r="AR98" s="1"/>
      <c r="AS98" s="1"/>
      <c r="AT98" s="18"/>
      <c r="AV98" s="1"/>
      <c r="AX98" s="18"/>
      <c r="AY98" s="18"/>
      <c r="BA98" s="42"/>
      <c r="BB98" s="2" t="s">
        <v>0</v>
      </c>
      <c r="BE98" s="28"/>
      <c r="BF98" s="2" t="s">
        <v>0</v>
      </c>
      <c r="BI98" s="28"/>
      <c r="BJ98" s="2" t="s">
        <v>0</v>
      </c>
      <c r="BM98" s="28"/>
      <c r="BN98" s="2" t="s">
        <v>0</v>
      </c>
      <c r="BQ98" s="28"/>
      <c r="BR98" s="2" t="s">
        <v>0</v>
      </c>
      <c r="BU98" s="28"/>
      <c r="CI98" s="18"/>
      <c r="CJ98" s="18"/>
    </row>
    <row r="99" spans="2:88" x14ac:dyDescent="0.2">
      <c r="D99" s="18"/>
      <c r="E99" s="18"/>
      <c r="H99" s="2"/>
      <c r="I99" s="18"/>
      <c r="J99" s="18"/>
      <c r="M99" s="2"/>
      <c r="O99" s="18"/>
      <c r="Q99" s="1"/>
      <c r="R99" s="2"/>
      <c r="S99" s="1"/>
      <c r="T99" s="18"/>
      <c r="V99" s="1"/>
      <c r="W99" s="1"/>
      <c r="X99" s="1"/>
      <c r="Y99" s="18"/>
      <c r="AA99" s="1"/>
      <c r="AB99" s="1"/>
      <c r="AC99" s="1"/>
      <c r="AD99" s="18"/>
      <c r="AE99" s="18"/>
      <c r="AF99" s="1"/>
      <c r="AG99" s="1"/>
      <c r="AH99" s="1"/>
      <c r="AI99" s="1"/>
      <c r="AT99" s="18"/>
      <c r="AV99" s="1"/>
      <c r="AX99" s="18"/>
      <c r="AY99" s="18"/>
      <c r="BA99" s="28"/>
      <c r="BE99" s="28"/>
      <c r="BI99" s="28"/>
      <c r="BM99" s="28"/>
      <c r="BQ99" s="28"/>
      <c r="BU99" s="28"/>
    </row>
    <row r="100" spans="2:88" x14ac:dyDescent="0.2">
      <c r="C100" s="2" t="s">
        <v>10</v>
      </c>
      <c r="H100" s="2" t="s">
        <v>7</v>
      </c>
      <c r="M100" s="2" t="s">
        <v>8</v>
      </c>
      <c r="Q100" s="1"/>
      <c r="R100" s="2" t="s">
        <v>9</v>
      </c>
      <c r="S100" s="1"/>
      <c r="T100" s="1"/>
      <c r="V100" s="1"/>
      <c r="W100" s="2" t="s">
        <v>11</v>
      </c>
      <c r="X100" s="1"/>
      <c r="Y100" s="1"/>
      <c r="AA100" s="1"/>
      <c r="AB100" s="2" t="s">
        <v>11</v>
      </c>
      <c r="AC100" s="1"/>
      <c r="AD100" s="1"/>
      <c r="AE100" s="1"/>
      <c r="AF100" s="1"/>
      <c r="AG100" s="2" t="s">
        <v>62</v>
      </c>
      <c r="AH100" s="1"/>
      <c r="AI100" s="1"/>
      <c r="AK100" s="1"/>
      <c r="AL100" s="2" t="s">
        <v>63</v>
      </c>
      <c r="AM100" s="1"/>
      <c r="AN100" s="1"/>
      <c r="AP100" s="1"/>
      <c r="AQ100" s="2" t="s">
        <v>11</v>
      </c>
      <c r="AR100" s="1"/>
      <c r="AS100" s="1"/>
      <c r="AT100" s="1"/>
      <c r="AV100" s="1"/>
      <c r="AX100" s="18"/>
      <c r="AY100" s="18"/>
      <c r="BA100" s="28"/>
      <c r="BE100" s="28"/>
      <c r="BI100" s="28"/>
      <c r="BM100" s="28"/>
      <c r="BQ100" s="28"/>
      <c r="BU100" s="28"/>
    </row>
    <row r="101" spans="2:88" ht="17" thickBot="1" x14ac:dyDescent="0.25">
      <c r="D101" s="18"/>
      <c r="E101" s="18"/>
      <c r="I101" s="18"/>
      <c r="J101" s="18"/>
      <c r="O101" s="18"/>
      <c r="Q101" s="1"/>
      <c r="R101" s="1"/>
      <c r="S101" s="1"/>
      <c r="T101" s="18"/>
      <c r="V101" s="1"/>
      <c r="W101" s="1"/>
      <c r="X101" s="1"/>
      <c r="Y101" s="18"/>
      <c r="AA101" s="1"/>
      <c r="AB101" s="1"/>
      <c r="AC101" s="1"/>
      <c r="AD101" s="18"/>
      <c r="AE101" s="18"/>
      <c r="AF101" s="1"/>
      <c r="AG101" s="1"/>
      <c r="AH101" s="1"/>
      <c r="AI101" s="1"/>
      <c r="AK101" s="1"/>
      <c r="AL101" s="1"/>
      <c r="AM101" s="1"/>
      <c r="AN101" s="1"/>
      <c r="AP101" s="1"/>
      <c r="AQ101" s="1"/>
      <c r="AR101" s="1"/>
      <c r="AS101" s="1"/>
      <c r="AT101" s="18"/>
      <c r="AV101" s="1"/>
      <c r="BA101" s="28"/>
      <c r="BE101" s="28"/>
      <c r="BI101" s="28"/>
      <c r="BM101" s="28"/>
      <c r="BQ101" s="28"/>
      <c r="BU101" s="28"/>
      <c r="CI101" s="18"/>
      <c r="CJ101" s="18"/>
    </row>
    <row r="102" spans="2:88" ht="17" thickBot="1" x14ac:dyDescent="0.25">
      <c r="B102" s="8" t="s">
        <v>3</v>
      </c>
      <c r="C102" s="9" t="s">
        <v>4</v>
      </c>
      <c r="D102" s="43" t="s">
        <v>5</v>
      </c>
      <c r="E102" s="10" t="s">
        <v>6</v>
      </c>
      <c r="G102" s="8" t="s">
        <v>3</v>
      </c>
      <c r="H102" s="9" t="s">
        <v>4</v>
      </c>
      <c r="I102" s="43" t="s">
        <v>5</v>
      </c>
      <c r="J102" s="10" t="s">
        <v>6</v>
      </c>
      <c r="L102" s="8" t="s">
        <v>3</v>
      </c>
      <c r="M102" s="9" t="s">
        <v>4</v>
      </c>
      <c r="N102" s="9" t="s">
        <v>5</v>
      </c>
      <c r="O102" s="10" t="s">
        <v>6</v>
      </c>
      <c r="Q102" s="8" t="s">
        <v>3</v>
      </c>
      <c r="R102" s="9" t="s">
        <v>4</v>
      </c>
      <c r="S102" s="9" t="s">
        <v>5</v>
      </c>
      <c r="T102" s="10" t="s">
        <v>6</v>
      </c>
      <c r="V102" s="8" t="s">
        <v>3</v>
      </c>
      <c r="W102" s="9" t="s">
        <v>4</v>
      </c>
      <c r="X102" s="11" t="s">
        <v>5</v>
      </c>
      <c r="Y102" s="12" t="s">
        <v>6</v>
      </c>
      <c r="AA102" s="8" t="s">
        <v>3</v>
      </c>
      <c r="AB102" s="9" t="s">
        <v>4</v>
      </c>
      <c r="AC102" s="11" t="s">
        <v>5</v>
      </c>
      <c r="AD102" s="12" t="s">
        <v>6</v>
      </c>
      <c r="AE102" s="1"/>
      <c r="AF102" s="8" t="s">
        <v>3</v>
      </c>
      <c r="AG102" s="9" t="s">
        <v>4</v>
      </c>
      <c r="AH102" s="9" t="s">
        <v>5</v>
      </c>
      <c r="AI102" s="10" t="s">
        <v>6</v>
      </c>
      <c r="AK102" s="8" t="s">
        <v>3</v>
      </c>
      <c r="AL102" s="9" t="s">
        <v>4</v>
      </c>
      <c r="AM102" s="9" t="s">
        <v>5</v>
      </c>
      <c r="AN102" s="10" t="s">
        <v>6</v>
      </c>
      <c r="AP102" s="8" t="s">
        <v>3</v>
      </c>
      <c r="AQ102" s="9" t="s">
        <v>4</v>
      </c>
      <c r="AR102" s="11" t="s">
        <v>5</v>
      </c>
      <c r="AS102" s="12" t="s">
        <v>6</v>
      </c>
      <c r="AT102" s="1"/>
      <c r="AV102" s="1"/>
      <c r="AX102" s="44" t="s">
        <v>12</v>
      </c>
      <c r="AY102" s="45" t="s">
        <v>13</v>
      </c>
      <c r="AZ102" s="45" t="s">
        <v>14</v>
      </c>
      <c r="BA102" s="45" t="s">
        <v>19</v>
      </c>
      <c r="BB102" s="45" t="s">
        <v>15</v>
      </c>
      <c r="BC102" s="45" t="s">
        <v>16</v>
      </c>
      <c r="BD102" s="45" t="s">
        <v>17</v>
      </c>
      <c r="BE102" s="45" t="s">
        <v>18</v>
      </c>
      <c r="BF102" s="45" t="s">
        <v>22</v>
      </c>
      <c r="BG102" s="45" t="s">
        <v>26</v>
      </c>
      <c r="BH102" s="45" t="s">
        <v>27</v>
      </c>
      <c r="BI102" s="45" t="s">
        <v>28</v>
      </c>
      <c r="BJ102" s="45" t="s">
        <v>23</v>
      </c>
      <c r="BK102" s="45" t="s">
        <v>24</v>
      </c>
      <c r="BL102" s="45" t="s">
        <v>25</v>
      </c>
      <c r="BM102" s="45" t="s">
        <v>31</v>
      </c>
      <c r="BN102" s="45" t="s">
        <v>52</v>
      </c>
      <c r="BO102" s="45" t="s">
        <v>53</v>
      </c>
      <c r="BP102" s="45" t="s">
        <v>54</v>
      </c>
      <c r="BQ102" s="45" t="s">
        <v>55</v>
      </c>
      <c r="BR102" s="45" t="s">
        <v>56</v>
      </c>
      <c r="BS102" s="45" t="s">
        <v>57</v>
      </c>
      <c r="BT102" s="45" t="s">
        <v>58</v>
      </c>
      <c r="BU102" s="45" t="s">
        <v>59</v>
      </c>
      <c r="CI102" s="18"/>
      <c r="CJ102" s="18"/>
    </row>
    <row r="103" spans="2:88" ht="17" thickBot="1" x14ac:dyDescent="0.25">
      <c r="B103" s="14" t="s">
        <v>39</v>
      </c>
      <c r="C103" s="15" t="s">
        <v>10</v>
      </c>
      <c r="D103" s="16"/>
      <c r="E103" s="1">
        <f>STDEV(D103:D105)</f>
        <v>9.305525240414883E-2</v>
      </c>
      <c r="G103" s="14" t="s">
        <v>39</v>
      </c>
      <c r="H103" s="15" t="s">
        <v>7</v>
      </c>
      <c r="I103" s="16">
        <v>26.927299999999999</v>
      </c>
      <c r="J103" s="1">
        <f>STDEV(I103:I105)</f>
        <v>9.9194976351291653E-2</v>
      </c>
      <c r="L103" s="14" t="s">
        <v>39</v>
      </c>
      <c r="M103" s="15" t="s">
        <v>8</v>
      </c>
      <c r="N103" s="16">
        <v>20.388999999999999</v>
      </c>
      <c r="O103" s="1">
        <f>STDEV(N103:N105)</f>
        <v>3.0264170234784043E-2</v>
      </c>
      <c r="Q103" s="14" t="s">
        <v>39</v>
      </c>
      <c r="R103" s="15" t="s">
        <v>9</v>
      </c>
      <c r="S103" s="16">
        <v>22.838100000000001</v>
      </c>
      <c r="T103" s="1">
        <f>STDEV(S103:S105)</f>
        <v>9.9277792078591012E-2</v>
      </c>
      <c r="V103" s="14" t="s">
        <v>39</v>
      </c>
      <c r="W103" s="15" t="s">
        <v>11</v>
      </c>
      <c r="X103" s="16">
        <v>22.7332</v>
      </c>
      <c r="Y103" s="1">
        <f>STDEV(X103:X105)</f>
        <v>0.12532459189374331</v>
      </c>
      <c r="AA103" s="14" t="s">
        <v>39</v>
      </c>
      <c r="AB103" s="15" t="s">
        <v>11</v>
      </c>
      <c r="AC103" s="16">
        <v>19.757400000000001</v>
      </c>
      <c r="AD103" s="1">
        <f>STDEV(AC103:AC105)</f>
        <v>0.11660190821766124</v>
      </c>
      <c r="AE103" s="1"/>
      <c r="AF103" s="14" t="s">
        <v>39</v>
      </c>
      <c r="AG103" s="15" t="s">
        <v>62</v>
      </c>
      <c r="AH103" s="16">
        <v>23.472799999999999</v>
      </c>
      <c r="AI103" s="1">
        <f>STDEV(AH103:AH105)</f>
        <v>5.5686653098685195E-2</v>
      </c>
      <c r="AK103" s="14" t="s">
        <v>39</v>
      </c>
      <c r="AL103" s="15" t="s">
        <v>63</v>
      </c>
      <c r="AM103" s="16">
        <v>19.202999999999999</v>
      </c>
      <c r="AN103" s="1">
        <f>STDEV(AM103:AM105)</f>
        <v>4.0426352791217694E-2</v>
      </c>
      <c r="AP103" s="14" t="s">
        <v>39</v>
      </c>
      <c r="AQ103" s="15" t="s">
        <v>11</v>
      </c>
      <c r="AR103" s="16">
        <v>18.988900000000001</v>
      </c>
      <c r="AS103" s="1">
        <f>STDEV(AR103:AR105)</f>
        <v>3.004352398327138E-2</v>
      </c>
      <c r="AT103" s="1"/>
      <c r="AV103" s="17"/>
      <c r="BA103" s="28"/>
      <c r="BE103" s="28"/>
      <c r="BI103" s="28"/>
      <c r="BM103" s="28"/>
      <c r="BQ103" s="28"/>
      <c r="BU103" s="28"/>
      <c r="CI103" s="18"/>
      <c r="CJ103" s="18"/>
    </row>
    <row r="104" spans="2:88" ht="17" thickBot="1" x14ac:dyDescent="0.25">
      <c r="B104" s="19" t="s">
        <v>39</v>
      </c>
      <c r="C104" s="20" t="s">
        <v>10</v>
      </c>
      <c r="D104" s="16">
        <v>22.6632</v>
      </c>
      <c r="E104" s="21">
        <f t="shared" ref="E104" si="23">AVERAGE(D103:D105)</f>
        <v>22.5974</v>
      </c>
      <c r="G104" s="19" t="s">
        <v>39</v>
      </c>
      <c r="H104" s="20" t="s">
        <v>7</v>
      </c>
      <c r="I104" s="16">
        <v>26.873000000000001</v>
      </c>
      <c r="J104" s="21">
        <f t="shared" ref="J104" si="24">AVERAGE(I103:I105)</f>
        <v>26.955233333333336</v>
      </c>
      <c r="L104" s="19" t="s">
        <v>39</v>
      </c>
      <c r="M104" s="20" t="s">
        <v>8</v>
      </c>
      <c r="N104" s="16">
        <v>20.431799999999999</v>
      </c>
      <c r="O104" s="21">
        <f t="shared" ref="O104" si="25">AVERAGE(N103:N105)</f>
        <v>20.410399999999999</v>
      </c>
      <c r="Q104" s="19" t="s">
        <v>39</v>
      </c>
      <c r="R104" s="20" t="s">
        <v>9</v>
      </c>
      <c r="S104" s="16">
        <v>22.697700000000001</v>
      </c>
      <c r="T104" s="21">
        <f t="shared" ref="T104" si="26">AVERAGE(S103:S105)</f>
        <v>22.767900000000001</v>
      </c>
      <c r="V104" s="19" t="s">
        <v>39</v>
      </c>
      <c r="W104" s="20" t="s">
        <v>11</v>
      </c>
      <c r="X104" s="16">
        <v>22.4846</v>
      </c>
      <c r="Y104" s="21">
        <f>AVERAGE(X103:X105)</f>
        <v>22.599666666666664</v>
      </c>
      <c r="AA104" s="19" t="s">
        <v>39</v>
      </c>
      <c r="AB104" s="20" t="s">
        <v>11</v>
      </c>
      <c r="AC104" s="16">
        <v>19.9223</v>
      </c>
      <c r="AD104" s="21">
        <f>AVERAGE(AC103:AC105)</f>
        <v>19.839849999999998</v>
      </c>
      <c r="AE104" s="18"/>
      <c r="AF104" s="19" t="s">
        <v>39</v>
      </c>
      <c r="AG104" s="20" t="s">
        <v>62</v>
      </c>
      <c r="AH104" s="16">
        <v>23.3628</v>
      </c>
      <c r="AI104" s="21">
        <f>AVERAGE(AH103:AH105)</f>
        <v>23.422833333333333</v>
      </c>
      <c r="AK104" s="19" t="s">
        <v>39</v>
      </c>
      <c r="AL104" s="20" t="s">
        <v>63</v>
      </c>
      <c r="AM104" s="16">
        <v>19.280899999999999</v>
      </c>
      <c r="AN104" s="21">
        <f>AVERAGE(AM103:AM105)</f>
        <v>19.235699999999998</v>
      </c>
      <c r="AP104" s="19" t="s">
        <v>39</v>
      </c>
      <c r="AQ104" s="20" t="s">
        <v>11</v>
      </c>
      <c r="AR104" s="16">
        <v>18.928899999999999</v>
      </c>
      <c r="AS104" s="21">
        <f>AVERAGE(AR103:AR105)</f>
        <v>18.957966666666668</v>
      </c>
      <c r="AT104" s="18"/>
      <c r="AV104" s="22"/>
      <c r="AX104" s="23">
        <f>E104-AD104</f>
        <v>2.7575500000000019</v>
      </c>
      <c r="AY104" s="24">
        <f>AX104-$AX$142</f>
        <v>1.0249566666666681</v>
      </c>
      <c r="AZ104" s="24"/>
      <c r="BA104" s="25">
        <f>AVERAGE(AZ104:AZ116)</f>
        <v>0.47298031631991644</v>
      </c>
      <c r="BB104" s="24">
        <f>J104-Y104</f>
        <v>4.3555666666666717</v>
      </c>
      <c r="BC104" s="24">
        <f>BB104-$BB$142</f>
        <v>0.48144666666667302</v>
      </c>
      <c r="BD104" s="24">
        <f>2^-BC104</f>
        <v>0.71625903294585047</v>
      </c>
      <c r="BE104" s="24">
        <f>AVERAGE(BD104:BD116)</f>
        <v>0.34506237377820626</v>
      </c>
      <c r="BF104" s="24">
        <f>O104-AD104</f>
        <v>0.57055000000000078</v>
      </c>
      <c r="BG104" s="24">
        <f>BF104-$BF$142</f>
        <v>-1.5690033333333324</v>
      </c>
      <c r="BH104" s="24">
        <f>2^-BG104</f>
        <v>2.9669967228923664</v>
      </c>
      <c r="BI104" s="25">
        <f>AVERAGE(BH104:BH116)</f>
        <v>2.7371977912752472</v>
      </c>
      <c r="BJ104" s="24">
        <f>T104-Y104</f>
        <v>0.16823333333333679</v>
      </c>
      <c r="BK104" s="24">
        <f>BJ104-$BJ$142</f>
        <v>-0.42833999999999572</v>
      </c>
      <c r="BL104" s="24">
        <f>2^-BK104</f>
        <v>1.34568430863157</v>
      </c>
      <c r="BM104" s="25">
        <f>AVERAGE(BL104:BL116)</f>
        <v>0.71550440076866828</v>
      </c>
      <c r="BN104" s="24">
        <f>AI104-AS104</f>
        <v>4.4648666666666657</v>
      </c>
      <c r="BO104" s="24">
        <f>BN104-$BN$142</f>
        <v>2.0347399999999989</v>
      </c>
      <c r="BP104" s="24">
        <f>2^-BO104</f>
        <v>0.24405191884491814</v>
      </c>
      <c r="BQ104" s="25">
        <f>AVERAGE(BP104:BP116)</f>
        <v>0.36041806234289619</v>
      </c>
      <c r="BR104" s="24">
        <f>AN104-AS104</f>
        <v>0.27773333333333028</v>
      </c>
      <c r="BS104" s="24">
        <f>BR104-$BR$142</f>
        <v>-0.93443333333333634</v>
      </c>
      <c r="BT104" s="24">
        <f>2^-BS104</f>
        <v>1.9111398237417305</v>
      </c>
      <c r="BU104" s="25">
        <f>AVERAGE(BT104:BT116)</f>
        <v>1.8068694081650691</v>
      </c>
      <c r="CI104" s="18"/>
      <c r="CJ104" s="18"/>
    </row>
    <row r="105" spans="2:88" ht="17" thickBot="1" x14ac:dyDescent="0.25">
      <c r="B105" s="26" t="s">
        <v>39</v>
      </c>
      <c r="C105" s="27" t="s">
        <v>10</v>
      </c>
      <c r="D105" s="16">
        <v>22.531600000000001</v>
      </c>
      <c r="E105" s="18"/>
      <c r="G105" s="26" t="s">
        <v>39</v>
      </c>
      <c r="H105" s="27" t="s">
        <v>7</v>
      </c>
      <c r="I105" s="16">
        <v>27.0654</v>
      </c>
      <c r="J105" s="18"/>
      <c r="L105" s="26" t="s">
        <v>39</v>
      </c>
      <c r="M105" s="27" t="s">
        <v>8</v>
      </c>
      <c r="N105" s="16"/>
      <c r="O105" s="18"/>
      <c r="Q105" s="26" t="s">
        <v>39</v>
      </c>
      <c r="R105" s="27" t="s">
        <v>9</v>
      </c>
      <c r="S105" s="16"/>
      <c r="T105" s="18"/>
      <c r="V105" s="26" t="s">
        <v>39</v>
      </c>
      <c r="W105" s="27" t="s">
        <v>11</v>
      </c>
      <c r="X105" s="16">
        <v>22.581199999999999</v>
      </c>
      <c r="Y105" s="18"/>
      <c r="AA105" s="26" t="s">
        <v>39</v>
      </c>
      <c r="AB105" s="27" t="s">
        <v>11</v>
      </c>
      <c r="AC105" s="16"/>
      <c r="AD105" s="18"/>
      <c r="AE105" s="18"/>
      <c r="AF105" s="26" t="s">
        <v>39</v>
      </c>
      <c r="AG105" s="27" t="s">
        <v>62</v>
      </c>
      <c r="AH105" s="16">
        <v>23.4329</v>
      </c>
      <c r="AI105" s="18"/>
      <c r="AK105" s="26" t="s">
        <v>39</v>
      </c>
      <c r="AL105" s="27" t="s">
        <v>63</v>
      </c>
      <c r="AM105" s="16">
        <v>19.223199999999999</v>
      </c>
      <c r="AN105" s="18"/>
      <c r="AP105" s="26" t="s">
        <v>39</v>
      </c>
      <c r="AQ105" s="27" t="s">
        <v>11</v>
      </c>
      <c r="AR105" s="16">
        <v>18.956099999999999</v>
      </c>
      <c r="AS105" s="18"/>
      <c r="AT105" s="18"/>
      <c r="AV105" s="22"/>
      <c r="AZ105" s="18"/>
      <c r="BA105" s="28">
        <f>STDEV(AZ104:AZ116)</f>
        <v>0.12188253893086815</v>
      </c>
      <c r="BD105" s="18"/>
      <c r="BE105" s="18">
        <f>STDEV(BD104:BD116)</f>
        <v>0.25595274634560455</v>
      </c>
      <c r="BH105" s="18"/>
      <c r="BI105" s="28">
        <f>STDEV(BH104:BH116)</f>
        <v>0.28783623676075692</v>
      </c>
      <c r="BL105" s="18"/>
      <c r="BM105" s="28">
        <f>STDEV(BL104:BL116)</f>
        <v>0.60145663796629967</v>
      </c>
      <c r="BP105" s="18"/>
      <c r="BQ105" s="28">
        <f>STDEV(BP104:BP116)</f>
        <v>0.16625668561689025</v>
      </c>
      <c r="BT105" s="18"/>
      <c r="BU105" s="28">
        <f>STDEV(BT104:BT116)</f>
        <v>0.15661360683729125</v>
      </c>
    </row>
    <row r="106" spans="2:88" ht="17" thickBot="1" x14ac:dyDescent="0.25">
      <c r="B106" s="14" t="s">
        <v>40</v>
      </c>
      <c r="C106" s="15" t="s">
        <v>10</v>
      </c>
      <c r="D106" s="16">
        <v>22.807099999999998</v>
      </c>
      <c r="E106" s="1">
        <f>STDEV(D106:D108)</f>
        <v>5.6653361183016886E-2</v>
      </c>
      <c r="G106" s="14" t="s">
        <v>40</v>
      </c>
      <c r="H106" s="15" t="s">
        <v>7</v>
      </c>
      <c r="I106" s="16">
        <v>28.025700000000001</v>
      </c>
      <c r="J106" s="1">
        <f>STDEV(I106:I108)</f>
        <v>0.25676887142590632</v>
      </c>
      <c r="L106" s="14" t="s">
        <v>40</v>
      </c>
      <c r="M106" s="15" t="s">
        <v>8</v>
      </c>
      <c r="N106" s="16">
        <v>20.592400000000001</v>
      </c>
      <c r="O106" s="1">
        <f>STDEV(N106:N108)</f>
        <v>7.2894810057599249E-2</v>
      </c>
      <c r="Q106" s="14" t="s">
        <v>40</v>
      </c>
      <c r="R106" s="15" t="s">
        <v>9</v>
      </c>
      <c r="S106" s="16">
        <v>23.0459</v>
      </c>
      <c r="T106" s="1">
        <f>STDEV(S106:S108)</f>
        <v>2.7152900397562948E-2</v>
      </c>
      <c r="V106" s="14" t="s">
        <v>40</v>
      </c>
      <c r="W106" s="15" t="s">
        <v>11</v>
      </c>
      <c r="X106" s="16">
        <v>22.953099999999999</v>
      </c>
      <c r="Y106" s="1">
        <f>STDEV(X106:X108)</f>
        <v>7.657025096820054E-2</v>
      </c>
      <c r="AA106" s="14" t="s">
        <v>40</v>
      </c>
      <c r="AB106" s="15" t="s">
        <v>11</v>
      </c>
      <c r="AC106" s="16">
        <v>19.7531</v>
      </c>
      <c r="AD106" s="1">
        <f>STDEV(AC106:AC108)</f>
        <v>1.5908593065802425E-2</v>
      </c>
      <c r="AE106" s="1"/>
      <c r="AF106" s="14" t="s">
        <v>40</v>
      </c>
      <c r="AG106" s="15" t="s">
        <v>62</v>
      </c>
      <c r="AH106" s="16">
        <v>23.067399999999999</v>
      </c>
      <c r="AI106" s="1">
        <f>STDEV(AH106:AH108)</f>
        <v>6.783600322346138E-2</v>
      </c>
      <c r="AK106" s="14" t="s">
        <v>40</v>
      </c>
      <c r="AL106" s="15" t="s">
        <v>63</v>
      </c>
      <c r="AM106" s="16">
        <v>20.194099999999999</v>
      </c>
      <c r="AN106" s="1">
        <f>STDEV(AM106:AM108)</f>
        <v>3.3351511709864314E-2</v>
      </c>
      <c r="AP106" s="14" t="s">
        <v>40</v>
      </c>
      <c r="AQ106" s="15" t="s">
        <v>11</v>
      </c>
      <c r="AR106" s="16">
        <v>19.787700000000001</v>
      </c>
      <c r="AS106" s="1">
        <f>STDEV(AR106:AR108)</f>
        <v>7.4299147594931184E-2</v>
      </c>
      <c r="AT106" s="1"/>
      <c r="AV106" s="22"/>
      <c r="AZ106" s="18"/>
      <c r="BA106" s="28"/>
      <c r="BD106" s="18"/>
      <c r="BE106" s="28"/>
      <c r="BH106" s="18"/>
      <c r="BI106" s="28"/>
      <c r="BL106" s="18"/>
      <c r="BM106" s="28"/>
      <c r="BP106" s="18"/>
      <c r="BQ106" s="28"/>
      <c r="BT106" s="18"/>
      <c r="BU106" s="28"/>
    </row>
    <row r="107" spans="2:88" ht="17" thickBot="1" x14ac:dyDescent="0.25">
      <c r="B107" s="19" t="s">
        <v>40</v>
      </c>
      <c r="C107" s="20" t="s">
        <v>10</v>
      </c>
      <c r="D107" s="16">
        <v>22.831099999999999</v>
      </c>
      <c r="E107" s="21">
        <f t="shared" ref="E107" si="27">AVERAGE(D106:D108)</f>
        <v>22.851066666666668</v>
      </c>
      <c r="G107" s="19" t="s">
        <v>40</v>
      </c>
      <c r="H107" s="20" t="s">
        <v>7</v>
      </c>
      <c r="I107" s="16">
        <v>27.523099999999999</v>
      </c>
      <c r="J107" s="21">
        <f t="shared" ref="J107" si="28">AVERAGE(I106:I108)</f>
        <v>27.804833333333335</v>
      </c>
      <c r="L107" s="19" t="s">
        <v>40</v>
      </c>
      <c r="M107" s="20" t="s">
        <v>8</v>
      </c>
      <c r="N107" s="16">
        <v>20.4604</v>
      </c>
      <c r="O107" s="21">
        <f t="shared" ref="O107" si="29">AVERAGE(N106:N108)</f>
        <v>20.508533333333336</v>
      </c>
      <c r="Q107" s="19" t="s">
        <v>40</v>
      </c>
      <c r="R107" s="20" t="s">
        <v>9</v>
      </c>
      <c r="S107" s="16">
        <v>23.0075</v>
      </c>
      <c r="T107" s="21">
        <f t="shared" ref="T107" si="30">AVERAGE(S106:S108)</f>
        <v>23.026699999999998</v>
      </c>
      <c r="V107" s="19" t="s">
        <v>40</v>
      </c>
      <c r="W107" s="20" t="s">
        <v>11</v>
      </c>
      <c r="X107" s="16">
        <v>22.8796</v>
      </c>
      <c r="Y107" s="21">
        <f>AVERAGE(X106:X108)</f>
        <v>22.877566666666667</v>
      </c>
      <c r="AA107" s="19" t="s">
        <v>40</v>
      </c>
      <c r="AB107" s="20" t="s">
        <v>11</v>
      </c>
      <c r="AC107" s="16">
        <v>19.779599999999999</v>
      </c>
      <c r="AD107" s="21">
        <f>AVERAGE(AC106:AC108)</f>
        <v>19.761266666666668</v>
      </c>
      <c r="AE107" s="18"/>
      <c r="AF107" s="19" t="s">
        <v>40</v>
      </c>
      <c r="AG107" s="20" t="s">
        <v>62</v>
      </c>
      <c r="AH107" s="16">
        <v>23.148099999999999</v>
      </c>
      <c r="AI107" s="21">
        <f>AVERAGE(AH106:AH108)</f>
        <v>23.139233333333333</v>
      </c>
      <c r="AK107" s="19" t="s">
        <v>40</v>
      </c>
      <c r="AL107" s="20" t="s">
        <v>63</v>
      </c>
      <c r="AM107" s="16">
        <v>20.138000000000002</v>
      </c>
      <c r="AN107" s="21">
        <f>AVERAGE(AM106:AM108)</f>
        <v>20.176466666666666</v>
      </c>
      <c r="AP107" s="19" t="s">
        <v>40</v>
      </c>
      <c r="AQ107" s="20" t="s">
        <v>11</v>
      </c>
      <c r="AR107" s="16">
        <v>19.660900000000002</v>
      </c>
      <c r="AS107" s="21">
        <f>AVERAGE(AR106:AR108)</f>
        <v>19.701933333333333</v>
      </c>
      <c r="AT107" s="18"/>
      <c r="AV107" s="22"/>
      <c r="AX107" s="23">
        <f>E107-AD107</f>
        <v>3.0898000000000003</v>
      </c>
      <c r="AY107" s="24">
        <f>AX107-$AX$142</f>
        <v>1.3572066666666665</v>
      </c>
      <c r="AZ107" s="24">
        <f>2^-AY107</f>
        <v>0.39033732631362195</v>
      </c>
      <c r="BA107" s="28"/>
      <c r="BB107" s="24">
        <f>J107-Y107</f>
        <v>4.927266666666668</v>
      </c>
      <c r="BC107" s="24">
        <f>BB107-$BB$142</f>
        <v>1.0531466666666693</v>
      </c>
      <c r="BD107" s="24">
        <f>2^-BC107</f>
        <v>0.48191590904405263</v>
      </c>
      <c r="BE107" s="28"/>
      <c r="BF107" s="24">
        <f>O107-AD107</f>
        <v>0.7472666666666683</v>
      </c>
      <c r="BG107" s="24">
        <f>BF107-$BF$142</f>
        <v>-1.3922866666666649</v>
      </c>
      <c r="BH107" s="24">
        <f>2^-BG107</f>
        <v>2.6249440395014916</v>
      </c>
      <c r="BI107" s="28"/>
      <c r="BJ107" s="24">
        <f>T107-Y107</f>
        <v>0.14913333333333156</v>
      </c>
      <c r="BK107" s="24">
        <f>BJ107-$BJ$142</f>
        <v>-0.44744000000000095</v>
      </c>
      <c r="BL107" s="24">
        <f>2^-BK107</f>
        <v>1.3636184267078377</v>
      </c>
      <c r="BM107" s="28"/>
      <c r="BN107" s="24">
        <f>AI107-AS107</f>
        <v>3.4373000000000005</v>
      </c>
      <c r="BO107" s="24">
        <f>BN107-$BN$142</f>
        <v>1.0071733333333337</v>
      </c>
      <c r="BP107" s="24">
        <f>2^-BO107</f>
        <v>0.49752008251436608</v>
      </c>
      <c r="BQ107" s="28"/>
      <c r="BR107" s="24">
        <f>AN107-AS107</f>
        <v>0.47453333333333347</v>
      </c>
      <c r="BS107" s="24">
        <f>BR107-$BR$142</f>
        <v>-0.73763333333333314</v>
      </c>
      <c r="BT107" s="24">
        <f>2^-BS107</f>
        <v>1.6674382477478455</v>
      </c>
      <c r="BU107" s="28"/>
    </row>
    <row r="108" spans="2:88" ht="17" thickBot="1" x14ac:dyDescent="0.25">
      <c r="B108" s="26" t="s">
        <v>40</v>
      </c>
      <c r="C108" s="27" t="s">
        <v>10</v>
      </c>
      <c r="D108" s="16">
        <v>22.914999999999999</v>
      </c>
      <c r="E108" s="18"/>
      <c r="G108" s="26" t="s">
        <v>40</v>
      </c>
      <c r="H108" s="27" t="s">
        <v>7</v>
      </c>
      <c r="I108" s="16">
        <v>27.8657</v>
      </c>
      <c r="J108" s="18"/>
      <c r="L108" s="26" t="s">
        <v>40</v>
      </c>
      <c r="M108" s="27" t="s">
        <v>8</v>
      </c>
      <c r="N108" s="16">
        <v>20.472799999999999</v>
      </c>
      <c r="O108" s="18"/>
      <c r="Q108" s="26" t="s">
        <v>40</v>
      </c>
      <c r="R108" s="27" t="s">
        <v>9</v>
      </c>
      <c r="S108" s="16"/>
      <c r="T108" s="18"/>
      <c r="V108" s="26" t="s">
        <v>40</v>
      </c>
      <c r="W108" s="27" t="s">
        <v>11</v>
      </c>
      <c r="X108" s="16">
        <v>22.8</v>
      </c>
      <c r="Y108" s="18"/>
      <c r="AA108" s="26" t="s">
        <v>40</v>
      </c>
      <c r="AB108" s="27" t="s">
        <v>11</v>
      </c>
      <c r="AC108" s="16">
        <v>19.751100000000001</v>
      </c>
      <c r="AD108" s="18"/>
      <c r="AE108" s="18"/>
      <c r="AF108" s="26" t="s">
        <v>40</v>
      </c>
      <c r="AG108" s="29" t="s">
        <v>62</v>
      </c>
      <c r="AH108" s="16">
        <v>23.202200000000001</v>
      </c>
      <c r="AI108" s="18"/>
      <c r="AK108" s="26" t="s">
        <v>40</v>
      </c>
      <c r="AL108" s="27" t="s">
        <v>63</v>
      </c>
      <c r="AM108" s="16">
        <v>20.197299999999998</v>
      </c>
      <c r="AN108" s="18"/>
      <c r="AP108" s="26" t="s">
        <v>40</v>
      </c>
      <c r="AQ108" s="27" t="s">
        <v>11</v>
      </c>
      <c r="AR108" s="16">
        <v>19.6572</v>
      </c>
      <c r="AS108" s="18"/>
      <c r="AT108" s="18"/>
      <c r="AV108" s="22"/>
      <c r="AZ108" s="18"/>
      <c r="BA108" s="28"/>
      <c r="BD108" s="18"/>
      <c r="BE108" s="28"/>
      <c r="BH108" s="18"/>
      <c r="BI108" s="28"/>
      <c r="BL108" s="18"/>
      <c r="BM108" s="28"/>
      <c r="BP108" s="18"/>
      <c r="BQ108" s="28"/>
      <c r="BT108" s="18"/>
      <c r="BU108" s="28"/>
    </row>
    <row r="109" spans="2:88" ht="17" thickBot="1" x14ac:dyDescent="0.25">
      <c r="B109" s="14" t="s">
        <v>41</v>
      </c>
      <c r="C109" s="15" t="s">
        <v>10</v>
      </c>
      <c r="D109" s="16">
        <v>22.53</v>
      </c>
      <c r="E109" s="1">
        <f>STDEV(D109:D111)</f>
        <v>0.13812502790346559</v>
      </c>
      <c r="G109" s="14" t="s">
        <v>41</v>
      </c>
      <c r="H109" s="15" t="s">
        <v>7</v>
      </c>
      <c r="I109" s="16">
        <v>28.622499999999999</v>
      </c>
      <c r="J109" s="1">
        <f>STDEV(I109:I111)</f>
        <v>0.16100821407617846</v>
      </c>
      <c r="L109" s="14" t="s">
        <v>41</v>
      </c>
      <c r="M109" s="15" t="s">
        <v>8</v>
      </c>
      <c r="N109" s="16">
        <v>20.176400000000001</v>
      </c>
      <c r="O109" s="1">
        <f>STDEV(N109:N111)</f>
        <v>8.6768792392964297E-2</v>
      </c>
      <c r="Q109" s="14" t="s">
        <v>41</v>
      </c>
      <c r="R109" s="15" t="s">
        <v>9</v>
      </c>
      <c r="S109" s="16">
        <v>25.702400000000001</v>
      </c>
      <c r="T109" s="1">
        <f>STDEV(S109:S111)</f>
        <v>7.8745751208134249E-2</v>
      </c>
      <c r="V109" s="14" t="s">
        <v>41</v>
      </c>
      <c r="W109" s="15" t="s">
        <v>11</v>
      </c>
      <c r="X109" s="16">
        <v>21.139399999999998</v>
      </c>
      <c r="Y109" s="1">
        <f>STDEV(X109:X111)</f>
        <v>4.2876683640410973E-2</v>
      </c>
      <c r="AA109" s="14" t="s">
        <v>41</v>
      </c>
      <c r="AB109" s="15" t="s">
        <v>11</v>
      </c>
      <c r="AC109" s="16">
        <v>19.61</v>
      </c>
      <c r="AD109" s="1">
        <f>STDEV(AC109:AC111)</f>
        <v>7.222651867562313E-2</v>
      </c>
      <c r="AE109" s="1"/>
      <c r="AF109" s="14" t="s">
        <v>41</v>
      </c>
      <c r="AG109" s="15" t="s">
        <v>62</v>
      </c>
      <c r="AH109" s="16">
        <v>25.136299999999999</v>
      </c>
      <c r="AI109" s="1">
        <f>STDEV(AH109:AH111)</f>
        <v>0.52879240097918789</v>
      </c>
      <c r="AK109" s="14" t="s">
        <v>41</v>
      </c>
      <c r="AL109" s="15" t="s">
        <v>63</v>
      </c>
      <c r="AM109" s="16"/>
      <c r="AN109" s="1">
        <f>STDEV(AM109:AM111)</f>
        <v>4.9143921292466079E-2</v>
      </c>
      <c r="AP109" s="14" t="s">
        <v>41</v>
      </c>
      <c r="AQ109" s="15" t="s">
        <v>11</v>
      </c>
      <c r="AR109" s="16">
        <v>20.918399999999998</v>
      </c>
      <c r="AS109" s="1">
        <f>STDEV(AR109:AR111)</f>
        <v>2.6193574275638284E-2</v>
      </c>
      <c r="AT109" s="1"/>
      <c r="AV109" s="30"/>
      <c r="AZ109" s="18"/>
      <c r="BA109" s="28"/>
      <c r="BD109" s="18"/>
      <c r="BE109" s="28"/>
      <c r="BH109" s="18"/>
      <c r="BI109" s="28"/>
      <c r="BL109" s="18"/>
      <c r="BM109" s="28"/>
      <c r="BP109" s="18"/>
      <c r="BQ109" s="28"/>
      <c r="BT109" s="18"/>
      <c r="BU109" s="28"/>
    </row>
    <row r="110" spans="2:88" ht="17" thickBot="1" x14ac:dyDescent="0.25">
      <c r="B110" s="19" t="s">
        <v>41</v>
      </c>
      <c r="C110" s="20" t="s">
        <v>10</v>
      </c>
      <c r="D110" s="16">
        <v>22.755700000000001</v>
      </c>
      <c r="E110" s="21">
        <f t="shared" ref="E110" si="31">AVERAGE(D109:D111)</f>
        <v>22.688833333333335</v>
      </c>
      <c r="G110" s="19" t="s">
        <v>41</v>
      </c>
      <c r="H110" s="20" t="s">
        <v>7</v>
      </c>
      <c r="I110" s="16">
        <v>28.850200000000001</v>
      </c>
      <c r="J110" s="21">
        <f t="shared" ref="J110" si="32">AVERAGE(I109:I111)</f>
        <v>28.736350000000002</v>
      </c>
      <c r="L110" s="19" t="s">
        <v>41</v>
      </c>
      <c r="M110" s="20" t="s">
        <v>8</v>
      </c>
      <c r="N110" s="16">
        <v>20.342700000000001</v>
      </c>
      <c r="O110" s="21">
        <f t="shared" ref="O110" si="33">AVERAGE(N109:N111)</f>
        <v>20.245233333333335</v>
      </c>
      <c r="Q110" s="19" t="s">
        <v>41</v>
      </c>
      <c r="R110" s="20" t="s">
        <v>9</v>
      </c>
      <c r="S110" s="16">
        <v>25.744199999999999</v>
      </c>
      <c r="T110" s="21">
        <f t="shared" ref="T110" si="34">AVERAGE(S109:S111)</f>
        <v>25.767133333333334</v>
      </c>
      <c r="V110" s="19" t="s">
        <v>41</v>
      </c>
      <c r="W110" s="20" t="s">
        <v>11</v>
      </c>
      <c r="X110" s="16">
        <v>21.106000000000002</v>
      </c>
      <c r="Y110" s="21">
        <f>AVERAGE(X109:X111)</f>
        <v>21.145500000000002</v>
      </c>
      <c r="AA110" s="19" t="s">
        <v>41</v>
      </c>
      <c r="AB110" s="20" t="s">
        <v>11</v>
      </c>
      <c r="AC110" s="16">
        <v>19.754000000000001</v>
      </c>
      <c r="AD110" s="21">
        <f>AVERAGE(AC109:AC111)</f>
        <v>19.678700000000003</v>
      </c>
      <c r="AE110" s="18"/>
      <c r="AF110" s="19" t="s">
        <v>41</v>
      </c>
      <c r="AG110" s="20" t="s">
        <v>62</v>
      </c>
      <c r="AH110" s="16">
        <v>26.0839</v>
      </c>
      <c r="AI110" s="21">
        <f>AVERAGE(AH109:AH111)</f>
        <v>25.745666666666665</v>
      </c>
      <c r="AK110" s="19" t="s">
        <v>41</v>
      </c>
      <c r="AL110" s="20" t="s">
        <v>63</v>
      </c>
      <c r="AM110" s="16">
        <v>21.128699999999998</v>
      </c>
      <c r="AN110" s="21">
        <f>AVERAGE(AM109:AM111)</f>
        <v>21.163449999999997</v>
      </c>
      <c r="AP110" s="19" t="s">
        <v>41</v>
      </c>
      <c r="AQ110" s="20" t="s">
        <v>11</v>
      </c>
      <c r="AR110" s="16">
        <v>20.959800000000001</v>
      </c>
      <c r="AS110" s="21">
        <f>AVERAGE(AR109:AR111)</f>
        <v>20.929833333333335</v>
      </c>
      <c r="AT110" s="18"/>
      <c r="AV110" s="30"/>
      <c r="AX110" s="23">
        <f>E110-AD110</f>
        <v>3.0101333333333322</v>
      </c>
      <c r="AY110" s="24">
        <f>AX110-$AX$142</f>
        <v>1.2775399999999983</v>
      </c>
      <c r="AZ110" s="24">
        <f>2^-AY110</f>
        <v>0.4124982774674722</v>
      </c>
      <c r="BA110" s="28"/>
      <c r="BB110" s="24">
        <f>J110-AS110</f>
        <v>7.806516666666667</v>
      </c>
      <c r="BC110" s="24">
        <f>BB110-$BB$142</f>
        <v>3.9323966666666683</v>
      </c>
      <c r="BD110" s="24">
        <f>2^-BC110</f>
        <v>6.5498393566542759E-2</v>
      </c>
      <c r="BE110" s="28"/>
      <c r="BF110" s="24">
        <f>O110-AD110</f>
        <v>0.56653333333333222</v>
      </c>
      <c r="BG110" s="24">
        <f>BF110-$BF$142</f>
        <v>-1.573020000000001</v>
      </c>
      <c r="BH110" s="24">
        <f>2^-BG110</f>
        <v>2.9752687705663132</v>
      </c>
      <c r="BI110" s="28"/>
      <c r="BJ110" s="24">
        <f>T110-AS110</f>
        <v>4.837299999999999</v>
      </c>
      <c r="BK110" s="24">
        <f>BJ110-$BJ$142</f>
        <v>4.2407266666666663</v>
      </c>
      <c r="BL110" s="24">
        <f>2^-BK110</f>
        <v>5.2894932824346076E-2</v>
      </c>
      <c r="BM110" s="28"/>
      <c r="BN110" s="24">
        <f>AI110-AS110</f>
        <v>4.8158333333333303</v>
      </c>
      <c r="BO110" s="24">
        <f>BN110-$BN$142</f>
        <v>2.3857066666666635</v>
      </c>
      <c r="BP110" s="24">
        <f>2^-BO110</f>
        <v>0.19135099836498431</v>
      </c>
      <c r="BQ110" s="28"/>
      <c r="BR110" s="24">
        <f>AN110-AS110</f>
        <v>0.23361666666666281</v>
      </c>
      <c r="BS110" s="24">
        <f>BR110-$BR$142</f>
        <v>-0.97855000000000381</v>
      </c>
      <c r="BT110" s="24">
        <f>2^-BS110</f>
        <v>1.9704839520848012</v>
      </c>
      <c r="BU110" s="28"/>
    </row>
    <row r="111" spans="2:88" ht="17" thickBot="1" x14ac:dyDescent="0.25">
      <c r="B111" s="26" t="s">
        <v>41</v>
      </c>
      <c r="C111" s="27" t="s">
        <v>10</v>
      </c>
      <c r="D111" s="16">
        <v>22.780799999999999</v>
      </c>
      <c r="E111" s="18"/>
      <c r="G111" s="26" t="s">
        <v>41</v>
      </c>
      <c r="H111" s="27" t="s">
        <v>7</v>
      </c>
      <c r="I111" s="16"/>
      <c r="J111" s="18"/>
      <c r="L111" s="26" t="s">
        <v>41</v>
      </c>
      <c r="M111" s="27" t="s">
        <v>8</v>
      </c>
      <c r="N111" s="16">
        <v>20.2166</v>
      </c>
      <c r="O111" s="18"/>
      <c r="Q111" s="26" t="s">
        <v>41</v>
      </c>
      <c r="R111" s="27" t="s">
        <v>9</v>
      </c>
      <c r="S111" s="16">
        <v>25.854800000000001</v>
      </c>
      <c r="T111" s="18"/>
      <c r="V111" s="26" t="s">
        <v>41</v>
      </c>
      <c r="W111" s="27" t="s">
        <v>11</v>
      </c>
      <c r="X111" s="16">
        <v>21.191099999999999</v>
      </c>
      <c r="Y111" s="18"/>
      <c r="AA111" s="26" t="s">
        <v>41</v>
      </c>
      <c r="AB111" s="27" t="s">
        <v>11</v>
      </c>
      <c r="AC111" s="16">
        <v>19.6721</v>
      </c>
      <c r="AD111" s="18"/>
      <c r="AE111" s="18"/>
      <c r="AF111" s="26" t="s">
        <v>41</v>
      </c>
      <c r="AG111" s="27" t="s">
        <v>62</v>
      </c>
      <c r="AH111" s="16">
        <v>26.0168</v>
      </c>
      <c r="AI111" s="18"/>
      <c r="AK111" s="26" t="s">
        <v>41</v>
      </c>
      <c r="AL111" s="27" t="s">
        <v>63</v>
      </c>
      <c r="AM111" s="16">
        <v>21.1982</v>
      </c>
      <c r="AN111" s="18"/>
      <c r="AP111" s="26" t="s">
        <v>41</v>
      </c>
      <c r="AQ111" s="27" t="s">
        <v>11</v>
      </c>
      <c r="AR111" s="16">
        <v>20.911300000000001</v>
      </c>
      <c r="AS111" s="18"/>
      <c r="AT111" s="18"/>
      <c r="AV111" s="22"/>
      <c r="AZ111" s="18"/>
      <c r="BA111" s="28"/>
      <c r="BD111" s="18"/>
      <c r="BE111" s="28"/>
      <c r="BH111" s="18"/>
      <c r="BI111" s="28"/>
      <c r="BL111" s="18"/>
      <c r="BM111" s="28"/>
      <c r="BP111" s="18"/>
      <c r="BQ111" s="28"/>
      <c r="BT111" s="18"/>
      <c r="BU111" s="28"/>
    </row>
    <row r="112" spans="2:88" ht="17" thickBot="1" x14ac:dyDescent="0.25">
      <c r="B112" s="14" t="s">
        <v>42</v>
      </c>
      <c r="C112" s="15" t="s">
        <v>10</v>
      </c>
      <c r="D112" s="16">
        <v>22.021899999999999</v>
      </c>
      <c r="E112" s="1">
        <f>STDEV(D112:D114)</f>
        <v>0.11919112103396536</v>
      </c>
      <c r="G112" s="14" t="s">
        <v>42</v>
      </c>
      <c r="H112" s="15" t="s">
        <v>7</v>
      </c>
      <c r="I112" s="16"/>
      <c r="J112" s="1">
        <f>STDEV(I112:I114)</f>
        <v>3.7618080759124581E-2</v>
      </c>
      <c r="L112" s="14" t="s">
        <v>42</v>
      </c>
      <c r="M112" s="15" t="s">
        <v>8</v>
      </c>
      <c r="N112" s="16">
        <v>20.738900000000001</v>
      </c>
      <c r="O112" s="1">
        <f>STDEV(N112:N114)</f>
        <v>7.1515336350557582E-2</v>
      </c>
      <c r="Q112" s="14" t="s">
        <v>42</v>
      </c>
      <c r="R112" s="15" t="s">
        <v>9</v>
      </c>
      <c r="S112" s="16">
        <v>23.672499999999999</v>
      </c>
      <c r="T112" s="1">
        <f>STDEV(S112:S114)</f>
        <v>6.6842526383532955E-2</v>
      </c>
      <c r="V112" s="14" t="s">
        <v>42</v>
      </c>
      <c r="W112" s="15" t="s">
        <v>11</v>
      </c>
      <c r="X112" s="16">
        <v>21.915500000000002</v>
      </c>
      <c r="Y112" s="1">
        <f>STDEV(X112:X114)</f>
        <v>4.6412534226579413E-2</v>
      </c>
      <c r="AA112" s="14" t="s">
        <v>42</v>
      </c>
      <c r="AB112" s="15" t="s">
        <v>11</v>
      </c>
      <c r="AC112" s="16">
        <v>19.772400000000001</v>
      </c>
      <c r="AD112" s="1">
        <f>STDEV(AC112:AC114)</f>
        <v>2.7747492379191184E-2</v>
      </c>
      <c r="AE112" s="1"/>
      <c r="AF112" s="14" t="s">
        <v>42</v>
      </c>
      <c r="AG112" s="15" t="s">
        <v>62</v>
      </c>
      <c r="AH112" s="16">
        <v>23.508299999999998</v>
      </c>
      <c r="AI112" s="1">
        <f>STDEV(AH112:AH114)</f>
        <v>0.17681160406866267</v>
      </c>
      <c r="AK112" s="14" t="s">
        <v>42</v>
      </c>
      <c r="AL112" s="15" t="s">
        <v>63</v>
      </c>
      <c r="AM112" s="16">
        <v>20.909700000000001</v>
      </c>
      <c r="AN112" s="1">
        <f>STDEV(AM112:AM114)</f>
        <v>6.2040819895722597E-2</v>
      </c>
      <c r="AP112" s="14" t="s">
        <v>42</v>
      </c>
      <c r="AQ112" s="15" t="s">
        <v>11</v>
      </c>
      <c r="AR112" s="16">
        <v>20.3322</v>
      </c>
      <c r="AS112" s="1">
        <f>STDEV(AR112:AR114)</f>
        <v>2.3458544996084355E-2</v>
      </c>
      <c r="AT112" s="1"/>
      <c r="AV112" s="22"/>
      <c r="AZ112" s="18"/>
      <c r="BA112" s="28"/>
      <c r="BD112" s="18"/>
      <c r="BE112" s="28"/>
      <c r="BH112" s="18"/>
      <c r="BI112" s="28"/>
      <c r="BL112" s="18"/>
      <c r="BM112" s="28"/>
      <c r="BP112" s="18"/>
      <c r="BQ112" s="28"/>
      <c r="BT112" s="18"/>
      <c r="BU112" s="28"/>
    </row>
    <row r="113" spans="2:73" ht="17" thickBot="1" x14ac:dyDescent="0.25">
      <c r="B113" s="19" t="s">
        <v>42</v>
      </c>
      <c r="C113" s="20" t="s">
        <v>10</v>
      </c>
      <c r="D113" s="16">
        <v>22.066800000000001</v>
      </c>
      <c r="E113" s="21">
        <f t="shared" ref="E113" si="35">AVERAGE(D112:D114)</f>
        <v>22.111933333333337</v>
      </c>
      <c r="G113" s="19" t="s">
        <v>42</v>
      </c>
      <c r="H113" s="20" t="s">
        <v>7</v>
      </c>
      <c r="I113" s="16">
        <v>28.005299999999998</v>
      </c>
      <c r="J113" s="21">
        <f t="shared" ref="J113" si="36">AVERAGE(I112:I114)</f>
        <v>28.0319</v>
      </c>
      <c r="L113" s="19" t="s">
        <v>42</v>
      </c>
      <c r="M113" s="20" t="s">
        <v>8</v>
      </c>
      <c r="N113" s="16">
        <v>20.777999999999999</v>
      </c>
      <c r="O113" s="21">
        <f t="shared" ref="O113" si="37">AVERAGE(N112:N114)</f>
        <v>20.798166666666667</v>
      </c>
      <c r="Q113" s="19" t="s">
        <v>42</v>
      </c>
      <c r="R113" s="20" t="s">
        <v>9</v>
      </c>
      <c r="S113" s="16">
        <v>23.752199999999998</v>
      </c>
      <c r="T113" s="21">
        <f t="shared" ref="T113" si="38">AVERAGE(S112:S114)</f>
        <v>23.681366666666666</v>
      </c>
      <c r="V113" s="19" t="s">
        <v>42</v>
      </c>
      <c r="W113" s="20" t="s">
        <v>11</v>
      </c>
      <c r="X113" s="16">
        <v>21.886800000000001</v>
      </c>
      <c r="Y113" s="21">
        <f>AVERAGE(X112:X114)</f>
        <v>21.875666666666671</v>
      </c>
      <c r="AA113" s="19" t="s">
        <v>42</v>
      </c>
      <c r="AB113" s="20" t="s">
        <v>11</v>
      </c>
      <c r="AC113" s="16">
        <v>19.735700000000001</v>
      </c>
      <c r="AD113" s="21">
        <f>AVERAGE(AC112:AC114)</f>
        <v>19.766066666666664</v>
      </c>
      <c r="AE113" s="18"/>
      <c r="AF113" s="19" t="s">
        <v>42</v>
      </c>
      <c r="AG113" s="20" t="s">
        <v>62</v>
      </c>
      <c r="AH113" s="16">
        <v>23.828399999999998</v>
      </c>
      <c r="AI113" s="21">
        <f>AVERAGE(AH112:AH114)</f>
        <v>23.711733333333331</v>
      </c>
      <c r="AK113" s="19" t="s">
        <v>42</v>
      </c>
      <c r="AL113" s="20" t="s">
        <v>63</v>
      </c>
      <c r="AM113" s="16">
        <v>20.825399999999998</v>
      </c>
      <c r="AN113" s="20">
        <f>AVERAGE(AM112:AM114)</f>
        <v>20.893833333333333</v>
      </c>
      <c r="AP113" s="19" t="s">
        <v>42</v>
      </c>
      <c r="AQ113" s="20" t="s">
        <v>11</v>
      </c>
      <c r="AR113" s="16">
        <v>20.286100000000001</v>
      </c>
      <c r="AS113" s="20">
        <f>AVERAGE(AR112:AR114)</f>
        <v>20.306633333333334</v>
      </c>
      <c r="AT113" s="18"/>
      <c r="AV113" s="22"/>
      <c r="AX113" s="23">
        <f>E113-AD113</f>
        <v>2.345866666666673</v>
      </c>
      <c r="AY113" s="24">
        <f>AX113-$AX$142</f>
        <v>0.61327333333333911</v>
      </c>
      <c r="AZ113" s="24">
        <f>2^-AY113</f>
        <v>0.65371181014560376</v>
      </c>
      <c r="BA113" s="28"/>
      <c r="BB113" s="24">
        <f>J113-Y113</f>
        <v>6.1562333333333292</v>
      </c>
      <c r="BC113" s="24">
        <f>BB113-$BB$142</f>
        <v>2.2821133333333306</v>
      </c>
      <c r="BD113" s="24">
        <f>2^-BC113</f>
        <v>0.20559636557572164</v>
      </c>
      <c r="BE113" s="28"/>
      <c r="BF113" s="24">
        <f>O113-AD113</f>
        <v>1.0321000000000033</v>
      </c>
      <c r="BG113" s="24">
        <f>BF113-$BF$142</f>
        <v>-1.1074533333333298</v>
      </c>
      <c r="BH113" s="24"/>
      <c r="BI113" s="28"/>
      <c r="BJ113" s="24">
        <f>T113-Y113</f>
        <v>1.8056999999999945</v>
      </c>
      <c r="BK113" s="24">
        <f>BJ113-$BJ$142</f>
        <v>1.209126666666662</v>
      </c>
      <c r="BL113" s="24">
        <f>2^-BK113</f>
        <v>0.43253036804602968</v>
      </c>
      <c r="BM113" s="28"/>
      <c r="BN113" s="24">
        <f>AI113-AS113</f>
        <v>3.4050999999999974</v>
      </c>
      <c r="BO113" s="24">
        <f>BN113-$BN$142</f>
        <v>0.97497333333333058</v>
      </c>
      <c r="BP113" s="24">
        <f>2^-BO113</f>
        <v>0.50874924964731638</v>
      </c>
      <c r="BQ113" s="28"/>
      <c r="BR113" s="24">
        <f>AN113-AS113</f>
        <v>0.58719999999999928</v>
      </c>
      <c r="BS113" s="24">
        <f>BR113-$BR$142</f>
        <v>-0.62496666666666734</v>
      </c>
      <c r="BT113" s="24"/>
      <c r="BU113" s="28"/>
    </row>
    <row r="114" spans="2:73" ht="17" thickBot="1" x14ac:dyDescent="0.25">
      <c r="B114" s="26" t="s">
        <v>42</v>
      </c>
      <c r="C114" s="27" t="s">
        <v>10</v>
      </c>
      <c r="D114" s="16">
        <v>22.2471</v>
      </c>
      <c r="E114" s="18"/>
      <c r="G114" s="26" t="s">
        <v>42</v>
      </c>
      <c r="H114" s="27" t="s">
        <v>7</v>
      </c>
      <c r="I114" s="16">
        <v>28.058499999999999</v>
      </c>
      <c r="J114" s="18"/>
      <c r="L114" s="26" t="s">
        <v>42</v>
      </c>
      <c r="M114" s="27" t="s">
        <v>8</v>
      </c>
      <c r="N114" s="16">
        <v>20.877600000000001</v>
      </c>
      <c r="O114" s="18"/>
      <c r="Q114" s="26" t="s">
        <v>42</v>
      </c>
      <c r="R114" s="27" t="s">
        <v>9</v>
      </c>
      <c r="S114" s="16">
        <v>23.619399999999999</v>
      </c>
      <c r="T114" s="18"/>
      <c r="V114" s="26" t="s">
        <v>42</v>
      </c>
      <c r="W114" s="27" t="s">
        <v>11</v>
      </c>
      <c r="X114" s="16">
        <v>21.8247</v>
      </c>
      <c r="Y114" s="18"/>
      <c r="AA114" s="26" t="s">
        <v>42</v>
      </c>
      <c r="AB114" s="27" t="s">
        <v>11</v>
      </c>
      <c r="AC114" s="16">
        <v>19.790099999999999</v>
      </c>
      <c r="AD114" s="18"/>
      <c r="AE114" s="18"/>
      <c r="AF114" s="26" t="s">
        <v>42</v>
      </c>
      <c r="AG114" s="27" t="s">
        <v>62</v>
      </c>
      <c r="AH114" s="16">
        <v>23.798500000000001</v>
      </c>
      <c r="AI114" s="18"/>
      <c r="AK114" s="26" t="s">
        <v>42</v>
      </c>
      <c r="AL114" s="27" t="s">
        <v>63</v>
      </c>
      <c r="AM114" s="16">
        <v>20.946400000000001</v>
      </c>
      <c r="AN114" s="18"/>
      <c r="AP114" s="26" t="s">
        <v>42</v>
      </c>
      <c r="AQ114" s="27" t="s">
        <v>11</v>
      </c>
      <c r="AR114" s="16">
        <v>20.301600000000001</v>
      </c>
      <c r="AS114" s="18"/>
      <c r="AT114" s="18"/>
      <c r="AV114" s="22"/>
      <c r="AZ114" s="18"/>
      <c r="BA114" s="28"/>
      <c r="BD114" s="18"/>
      <c r="BE114" s="28"/>
      <c r="BH114" s="18"/>
      <c r="BI114" s="28"/>
      <c r="BL114" s="18"/>
      <c r="BM114" s="28"/>
      <c r="BP114" s="18"/>
      <c r="BQ114" s="28"/>
      <c r="BT114" s="18"/>
      <c r="BU114" s="28"/>
    </row>
    <row r="115" spans="2:73" ht="17" thickBot="1" x14ac:dyDescent="0.25">
      <c r="B115" s="14" t="s">
        <v>43</v>
      </c>
      <c r="C115" s="15" t="s">
        <v>10</v>
      </c>
      <c r="D115" s="16">
        <v>22.53</v>
      </c>
      <c r="E115" s="1">
        <f>STDEV(D115:D117)</f>
        <v>0.13812502790346559</v>
      </c>
      <c r="G115" s="14" t="s">
        <v>43</v>
      </c>
      <c r="H115" s="15" t="s">
        <v>7</v>
      </c>
      <c r="I115" s="16">
        <v>25.323799999999999</v>
      </c>
      <c r="J115" s="1">
        <f>STDEV(I115:I117)</f>
        <v>7.2191712359062077E-2</v>
      </c>
      <c r="L115" s="14" t="s">
        <v>43</v>
      </c>
      <c r="M115" s="15" t="s">
        <v>8</v>
      </c>
      <c r="N115" s="16">
        <v>20.305700000000002</v>
      </c>
      <c r="O115" s="1">
        <f>STDEV(N115:N117)</f>
        <v>0.2951902945559004</v>
      </c>
      <c r="Q115" s="14" t="s">
        <v>43</v>
      </c>
      <c r="R115" s="15" t="s">
        <v>9</v>
      </c>
      <c r="S115" s="16">
        <v>21.545300000000001</v>
      </c>
      <c r="T115" s="1">
        <f>STDEV(S115:S117)</f>
        <v>2.5504182663504221E-2</v>
      </c>
      <c r="V115" s="14" t="s">
        <v>43</v>
      </c>
      <c r="W115" s="15" t="s">
        <v>11</v>
      </c>
      <c r="X115" s="16">
        <v>19.588000000000001</v>
      </c>
      <c r="Y115" s="1">
        <f>STDEV(X115:X117)</f>
        <v>5.6342878875684406E-2</v>
      </c>
      <c r="AA115" s="14" t="s">
        <v>43</v>
      </c>
      <c r="AB115" s="15" t="s">
        <v>11</v>
      </c>
      <c r="AC115" s="16">
        <v>19.751100000000001</v>
      </c>
      <c r="AD115" s="1">
        <f>STDEV(AC115:AC117)</f>
        <v>9.209958378479011E-3</v>
      </c>
      <c r="AE115" s="1"/>
      <c r="AF115" s="14" t="s">
        <v>43</v>
      </c>
      <c r="AG115" s="15" t="s">
        <v>62</v>
      </c>
      <c r="AH115" s="16">
        <v>22.082000000000001</v>
      </c>
      <c r="AI115" s="1">
        <f>STDEV(AH115:AH117)</f>
        <v>7.3687199250163024E-2</v>
      </c>
      <c r="AK115" s="14" t="s">
        <v>43</v>
      </c>
      <c r="AL115" s="15" t="s">
        <v>63</v>
      </c>
      <c r="AM115" s="16">
        <v>19.1586</v>
      </c>
      <c r="AN115" s="1">
        <f>STDEV(AM115:AM117)</f>
        <v>1.3670405992508416E-2</v>
      </c>
      <c r="AP115" s="14" t="s">
        <v>43</v>
      </c>
      <c r="AQ115" s="15" t="s">
        <v>11</v>
      </c>
      <c r="AR115" s="16">
        <v>18.722000000000001</v>
      </c>
      <c r="AS115" s="1">
        <f>STDEV(AR115:AR117)</f>
        <v>2.3390667654715161E-2</v>
      </c>
      <c r="AT115" s="1"/>
      <c r="AV115" s="22"/>
      <c r="AZ115" s="18"/>
      <c r="BA115" s="28"/>
      <c r="BD115" s="18"/>
      <c r="BE115" s="28"/>
      <c r="BH115" s="18"/>
      <c r="BI115" s="28"/>
      <c r="BL115" s="18"/>
      <c r="BM115" s="28"/>
      <c r="BP115" s="18"/>
      <c r="BQ115" s="28"/>
      <c r="BT115" s="18"/>
      <c r="BU115" s="28"/>
    </row>
    <row r="116" spans="2:73" ht="17" thickBot="1" x14ac:dyDescent="0.25">
      <c r="B116" s="19" t="s">
        <v>43</v>
      </c>
      <c r="C116" s="20" t="s">
        <v>10</v>
      </c>
      <c r="D116" s="16">
        <v>22.780799999999999</v>
      </c>
      <c r="E116" s="21">
        <f t="shared" ref="E116" si="39">AVERAGE(D115:D117)</f>
        <v>22.688833333333335</v>
      </c>
      <c r="G116" s="19" t="s">
        <v>43</v>
      </c>
      <c r="H116" s="20" t="s">
        <v>7</v>
      </c>
      <c r="I116" s="16">
        <v>25.372699999999998</v>
      </c>
      <c r="J116" s="21">
        <f>AVERAGE(I115:I117)</f>
        <v>25.387466666666668</v>
      </c>
      <c r="L116" s="19" t="s">
        <v>43</v>
      </c>
      <c r="M116" s="20" t="s">
        <v>8</v>
      </c>
      <c r="N116" s="16">
        <v>20.7788</v>
      </c>
      <c r="O116" s="21">
        <f>AVERAGE(N115:N117)</f>
        <v>20.644200000000001</v>
      </c>
      <c r="Q116" s="19" t="s">
        <v>43</v>
      </c>
      <c r="R116" s="20" t="s">
        <v>9</v>
      </c>
      <c r="S116" s="16">
        <v>21.543600000000001</v>
      </c>
      <c r="T116" s="21">
        <f>AVERAGE(S115:S117)</f>
        <v>21.529733333333336</v>
      </c>
      <c r="V116" s="19" t="s">
        <v>43</v>
      </c>
      <c r="W116" s="20" t="s">
        <v>11</v>
      </c>
      <c r="X116" s="16">
        <v>19.571999999999999</v>
      </c>
      <c r="Y116" s="21">
        <f>AVERAGE(X115:X117)</f>
        <v>19.547799999999999</v>
      </c>
      <c r="AA116" s="19" t="s">
        <v>43</v>
      </c>
      <c r="AB116" s="20" t="s">
        <v>11</v>
      </c>
      <c r="AC116" s="16">
        <v>19.7514</v>
      </c>
      <c r="AD116" s="21">
        <f>AVERAGE(AC115:AC117)</f>
        <v>19.756566666666668</v>
      </c>
      <c r="AE116" s="18"/>
      <c r="AF116" s="19" t="s">
        <v>43</v>
      </c>
      <c r="AG116" s="20" t="s">
        <v>62</v>
      </c>
      <c r="AH116" s="16">
        <v>22.1815</v>
      </c>
      <c r="AI116" s="21">
        <f>AVERAGE(AH115:AH117)</f>
        <v>22.163133333333334</v>
      </c>
      <c r="AK116" s="19" t="s">
        <v>43</v>
      </c>
      <c r="AL116" s="20" t="s">
        <v>63</v>
      </c>
      <c r="AM116" s="16">
        <v>19.174600000000002</v>
      </c>
      <c r="AN116" s="21">
        <f>AVERAGE(AM115:AM117)</f>
        <v>19.160200000000003</v>
      </c>
      <c r="AP116" s="19" t="s">
        <v>43</v>
      </c>
      <c r="AQ116" s="20" t="s">
        <v>11</v>
      </c>
      <c r="AR116" s="16">
        <v>18.684100000000001</v>
      </c>
      <c r="AS116" s="21">
        <f>AVERAGE(AR115:AR117)</f>
        <v>18.695133333333334</v>
      </c>
      <c r="AT116" s="18"/>
      <c r="AV116" s="22"/>
      <c r="AX116" s="23">
        <f>E116-AD116</f>
        <v>2.932266666666667</v>
      </c>
      <c r="AY116" s="24">
        <f>AX116-$AX$142</f>
        <v>1.1996733333333331</v>
      </c>
      <c r="AZ116" s="24">
        <f>2^-AY116</f>
        <v>0.4353738513529678</v>
      </c>
      <c r="BA116" s="28"/>
      <c r="BB116" s="24">
        <f>J116-Y116</f>
        <v>5.8396666666666697</v>
      </c>
      <c r="BC116" s="24">
        <f>BB116-$BB$142</f>
        <v>1.965546666666671</v>
      </c>
      <c r="BD116" s="24">
        <f>2^-BC116</f>
        <v>0.25604216775886374</v>
      </c>
      <c r="BE116" s="28"/>
      <c r="BF116" s="24">
        <f>O116-AD116</f>
        <v>0.8876333333333335</v>
      </c>
      <c r="BG116" s="24">
        <f>BF116-$BF$142</f>
        <v>-1.2519199999999997</v>
      </c>
      <c r="BH116" s="24">
        <f>2^-BG116</f>
        <v>2.381581632140819</v>
      </c>
      <c r="BI116" s="28"/>
      <c r="BJ116" s="24">
        <f>T116-Y116</f>
        <v>1.9819333333333375</v>
      </c>
      <c r="BK116" s="24">
        <f>BJ116-$BJ$142</f>
        <v>1.385360000000005</v>
      </c>
      <c r="BL116" s="24">
        <f>2^-BK116</f>
        <v>0.38279396763355827</v>
      </c>
      <c r="BM116" s="28"/>
      <c r="BN116" s="24">
        <f>AI116-AS116</f>
        <v>3.468</v>
      </c>
      <c r="BO116" s="24">
        <f>BN116-$BN$142</f>
        <v>1.0378733333333332</v>
      </c>
      <c r="BP116" s="24"/>
      <c r="BQ116" s="28"/>
      <c r="BR116" s="24">
        <f>AN116-AS116</f>
        <v>0.46506666666666874</v>
      </c>
      <c r="BS116" s="24">
        <f>BR116-$BR$142</f>
        <v>-0.74709999999999788</v>
      </c>
      <c r="BT116" s="24">
        <f>2^-BS116</f>
        <v>1.678415609085899</v>
      </c>
      <c r="BU116" s="28"/>
    </row>
    <row r="117" spans="2:73" ht="17" thickBot="1" x14ac:dyDescent="0.25">
      <c r="B117" s="26" t="s">
        <v>43</v>
      </c>
      <c r="C117" s="27" t="s">
        <v>10</v>
      </c>
      <c r="D117" s="16">
        <v>22.755700000000001</v>
      </c>
      <c r="E117" s="18"/>
      <c r="G117" s="26" t="s">
        <v>43</v>
      </c>
      <c r="H117" s="27" t="s">
        <v>7</v>
      </c>
      <c r="I117" s="16">
        <v>25.465900000000001</v>
      </c>
      <c r="J117" s="18"/>
      <c r="L117" s="26" t="s">
        <v>43</v>
      </c>
      <c r="M117" s="27" t="s">
        <v>8</v>
      </c>
      <c r="N117" s="16">
        <v>20.848099999999999</v>
      </c>
      <c r="O117" s="18"/>
      <c r="Q117" s="26" t="s">
        <v>43</v>
      </c>
      <c r="R117" s="27" t="s">
        <v>9</v>
      </c>
      <c r="S117" s="16">
        <v>21.500299999999999</v>
      </c>
      <c r="T117" s="18"/>
      <c r="V117" s="26" t="s">
        <v>43</v>
      </c>
      <c r="W117" s="27" t="s">
        <v>11</v>
      </c>
      <c r="X117" s="16">
        <v>19.4834</v>
      </c>
      <c r="Y117" s="18"/>
      <c r="AA117" s="26" t="s">
        <v>43</v>
      </c>
      <c r="AB117" s="27" t="s">
        <v>11</v>
      </c>
      <c r="AC117" s="16">
        <v>19.767199999999999</v>
      </c>
      <c r="AD117" s="18"/>
      <c r="AE117" s="18"/>
      <c r="AF117" s="26" t="s">
        <v>43</v>
      </c>
      <c r="AG117" s="27" t="s">
        <v>62</v>
      </c>
      <c r="AH117" s="16">
        <v>22.225899999999999</v>
      </c>
      <c r="AI117" s="18"/>
      <c r="AK117" s="26" t="s">
        <v>43</v>
      </c>
      <c r="AL117" s="27" t="s">
        <v>63</v>
      </c>
      <c r="AM117" s="16">
        <v>19.147400000000001</v>
      </c>
      <c r="AN117" s="18"/>
      <c r="AP117" s="26" t="s">
        <v>43</v>
      </c>
      <c r="AQ117" s="27" t="s">
        <v>11</v>
      </c>
      <c r="AR117" s="16">
        <v>18.679300000000001</v>
      </c>
      <c r="AS117" s="18"/>
      <c r="AT117" s="18"/>
      <c r="AV117" s="31"/>
      <c r="AZ117" s="18"/>
      <c r="BA117" s="28"/>
      <c r="BD117" s="18"/>
      <c r="BE117" s="28"/>
      <c r="BH117" s="18"/>
      <c r="BI117" s="28"/>
      <c r="BL117" s="18"/>
      <c r="BM117" s="28"/>
      <c r="BP117" s="18"/>
      <c r="BQ117" s="28"/>
      <c r="BT117" s="18"/>
      <c r="BU117" s="28"/>
    </row>
    <row r="118" spans="2:73" ht="17" thickBot="1" x14ac:dyDescent="0.25">
      <c r="D118" s="32"/>
      <c r="E118" s="18"/>
      <c r="I118" s="32"/>
      <c r="J118" s="18"/>
      <c r="N118" s="5"/>
      <c r="O118" s="18"/>
      <c r="Q118" s="1"/>
      <c r="R118" s="1"/>
      <c r="T118" s="18"/>
      <c r="V118" s="1"/>
      <c r="W118" s="1"/>
      <c r="Y118" s="18"/>
      <c r="AA118" s="1"/>
      <c r="AB118" s="1"/>
      <c r="AD118" s="18"/>
      <c r="AE118" s="18"/>
      <c r="AH118" s="18"/>
      <c r="AJ118" s="18"/>
      <c r="AM118" s="18"/>
      <c r="AO118" s="18"/>
      <c r="AR118" s="18"/>
      <c r="AT118" s="18"/>
      <c r="AV118" s="1"/>
      <c r="AX118" s="12" t="s">
        <v>20</v>
      </c>
      <c r="BA118" s="28"/>
      <c r="BB118" s="12" t="s">
        <v>21</v>
      </c>
      <c r="BE118" s="28"/>
      <c r="BF118" s="12" t="s">
        <v>29</v>
      </c>
      <c r="BI118" s="28"/>
      <c r="BJ118" s="12" t="s">
        <v>30</v>
      </c>
      <c r="BL118" s="18"/>
      <c r="BM118" s="28"/>
      <c r="BN118" s="12" t="s">
        <v>60</v>
      </c>
      <c r="BP118" s="18"/>
      <c r="BQ118" s="28"/>
      <c r="BR118" s="12" t="s">
        <v>61</v>
      </c>
      <c r="BT118" s="18"/>
      <c r="BU118" s="28"/>
    </row>
    <row r="119" spans="2:73" ht="17" thickBot="1" x14ac:dyDescent="0.25">
      <c r="D119" s="32"/>
      <c r="E119" s="18"/>
      <c r="I119" s="32"/>
      <c r="J119" s="18"/>
      <c r="N119" s="5"/>
      <c r="O119" s="18"/>
      <c r="Q119" s="1"/>
      <c r="R119" s="1"/>
      <c r="T119" s="18"/>
      <c r="V119" s="1"/>
      <c r="W119" s="1"/>
      <c r="Y119" s="18"/>
      <c r="AA119" s="1"/>
      <c r="AB119" s="1"/>
      <c r="AD119" s="18"/>
      <c r="AE119" s="18"/>
      <c r="AH119" s="18"/>
      <c r="AJ119" s="18"/>
      <c r="AM119" s="18"/>
      <c r="AO119" s="18"/>
      <c r="AR119" s="18"/>
      <c r="AT119" s="18"/>
      <c r="AV119" s="1"/>
      <c r="BA119" s="28"/>
      <c r="BE119" s="28"/>
      <c r="BI119" s="28"/>
      <c r="BL119" s="18"/>
      <c r="BM119" s="28"/>
      <c r="BP119" s="18"/>
      <c r="BQ119" s="28"/>
      <c r="BT119" s="18"/>
      <c r="BU119" s="28"/>
    </row>
    <row r="120" spans="2:73" ht="17" thickBot="1" x14ac:dyDescent="0.25">
      <c r="D120" s="32"/>
      <c r="E120" s="18"/>
      <c r="I120" s="32"/>
      <c r="J120" s="18"/>
      <c r="N120" s="5"/>
      <c r="O120" s="18"/>
      <c r="Q120" s="1"/>
      <c r="R120" s="1"/>
      <c r="T120" s="18"/>
      <c r="V120" s="1"/>
      <c r="W120" s="1"/>
      <c r="Y120" s="18"/>
      <c r="AA120" s="1"/>
      <c r="AB120" s="1"/>
      <c r="AD120" s="18"/>
      <c r="AE120" s="18"/>
      <c r="AH120" s="18"/>
      <c r="AJ120" s="18"/>
      <c r="AM120" s="18"/>
      <c r="AO120" s="18"/>
      <c r="AR120" s="18"/>
      <c r="AT120" s="18"/>
      <c r="AV120" s="1"/>
      <c r="AX120" s="24">
        <f>AVERAGE(AX104:AX116)</f>
        <v>2.827123333333335</v>
      </c>
      <c r="BA120" s="28"/>
      <c r="BB120" s="24">
        <f>AVERAGE(BB104:BB116)</f>
        <v>5.8170500000000009</v>
      </c>
      <c r="BE120" s="28"/>
      <c r="BF120" s="24">
        <f>AVERAGE(BF104:BF116)</f>
        <v>0.76081666666666758</v>
      </c>
      <c r="BI120" s="28"/>
      <c r="BJ120" s="24">
        <f>AVERAGE(BJ104:BJ116)</f>
        <v>1.7884599999999999</v>
      </c>
      <c r="BL120" s="18"/>
      <c r="BM120" s="28"/>
      <c r="BN120" s="24">
        <f>AVERAGE(BN104:BN116)</f>
        <v>3.9182199999999989</v>
      </c>
      <c r="BP120" s="18"/>
      <c r="BQ120" s="28"/>
      <c r="BR120" s="24">
        <f>AVERAGE(BR104:BR116)</f>
        <v>0.40762999999999894</v>
      </c>
      <c r="BT120" s="18"/>
      <c r="BU120" s="28"/>
    </row>
    <row r="121" spans="2:73" ht="26" x14ac:dyDescent="0.2">
      <c r="D121" s="18"/>
      <c r="E121" s="18"/>
      <c r="H121" s="2"/>
      <c r="I121" s="18"/>
      <c r="J121" s="18"/>
      <c r="K121" s="40"/>
      <c r="L121" s="40"/>
      <c r="M121" s="41" t="s">
        <v>37</v>
      </c>
      <c r="N121" s="40"/>
      <c r="O121" s="40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3"/>
      <c r="AG121" s="3"/>
      <c r="AH121" s="4" t="s">
        <v>37</v>
      </c>
      <c r="AI121" s="3"/>
      <c r="AJ121" s="3"/>
      <c r="AK121" s="1"/>
      <c r="AL121" s="1"/>
      <c r="AM121" s="1"/>
      <c r="AN121" s="1"/>
      <c r="AO121" s="1"/>
      <c r="AP121" s="1"/>
      <c r="AQ121" s="1"/>
      <c r="AR121" s="1"/>
      <c r="AS121" s="1"/>
      <c r="AT121" s="18"/>
      <c r="AV121" s="1"/>
      <c r="AZ121" s="18"/>
      <c r="BA121" s="28"/>
      <c r="BD121" s="18"/>
      <c r="BE121" s="28"/>
      <c r="BH121" s="18"/>
      <c r="BI121" s="28"/>
      <c r="BL121" s="18"/>
      <c r="BM121" s="28"/>
      <c r="BP121" s="18"/>
      <c r="BQ121" s="28"/>
      <c r="BT121" s="18"/>
      <c r="BU121" s="28"/>
    </row>
    <row r="122" spans="2:73" x14ac:dyDescent="0.2">
      <c r="D122" s="32"/>
      <c r="E122" s="18"/>
      <c r="I122" s="32"/>
      <c r="J122" s="18"/>
      <c r="N122" s="5"/>
      <c r="O122" s="18"/>
      <c r="Q122" s="1"/>
      <c r="R122" s="1"/>
      <c r="T122" s="18"/>
      <c r="V122" s="1"/>
      <c r="W122" s="1"/>
      <c r="Y122" s="18"/>
      <c r="AA122" s="1"/>
      <c r="AB122" s="1"/>
      <c r="AD122" s="18"/>
      <c r="AE122" s="18"/>
      <c r="AF122" s="1"/>
      <c r="AG122" s="1"/>
      <c r="AH122" s="1"/>
      <c r="AI122" s="1"/>
      <c r="AT122" s="18"/>
      <c r="AV122" s="1"/>
      <c r="AZ122" s="18"/>
      <c r="BA122" s="28"/>
      <c r="BD122" s="18"/>
      <c r="BE122" s="28"/>
      <c r="BH122" s="18"/>
      <c r="BI122" s="28"/>
      <c r="BL122" s="18"/>
      <c r="BM122" s="28"/>
      <c r="BP122" s="18"/>
      <c r="BQ122" s="28"/>
      <c r="BT122" s="18"/>
      <c r="BU122" s="28"/>
    </row>
    <row r="123" spans="2:73" ht="17" thickBot="1" x14ac:dyDescent="0.25">
      <c r="C123" s="2" t="s">
        <v>10</v>
      </c>
      <c r="H123" s="2" t="s">
        <v>7</v>
      </c>
      <c r="M123" s="2" t="s">
        <v>8</v>
      </c>
      <c r="Q123" s="1"/>
      <c r="R123" s="2" t="s">
        <v>9</v>
      </c>
      <c r="S123" s="1"/>
      <c r="T123" s="1"/>
      <c r="V123" s="1"/>
      <c r="W123" s="2" t="s">
        <v>44</v>
      </c>
      <c r="X123" s="1"/>
      <c r="Y123" s="1"/>
      <c r="AA123" s="1"/>
      <c r="AB123" s="2" t="s">
        <v>45</v>
      </c>
      <c r="AC123" s="1"/>
      <c r="AD123" s="1"/>
      <c r="AE123" s="1"/>
      <c r="AF123" s="1"/>
      <c r="AG123" s="2" t="s">
        <v>62</v>
      </c>
      <c r="AH123" s="1"/>
      <c r="AI123" s="1"/>
      <c r="AK123" s="1"/>
      <c r="AL123" s="2" t="s">
        <v>63</v>
      </c>
      <c r="AM123" s="1"/>
      <c r="AN123" s="1"/>
      <c r="AP123" s="1"/>
      <c r="AQ123" s="2" t="s">
        <v>64</v>
      </c>
      <c r="AR123" s="1"/>
      <c r="AS123" s="1"/>
      <c r="AT123" s="1"/>
      <c r="AV123" s="1"/>
      <c r="AZ123" s="18"/>
      <c r="BA123" s="28"/>
      <c r="BD123" s="18"/>
      <c r="BE123" s="28"/>
      <c r="BH123" s="18"/>
      <c r="BI123" s="28"/>
      <c r="BL123" s="18"/>
      <c r="BM123" s="28"/>
      <c r="BP123" s="18"/>
      <c r="BQ123" s="28"/>
      <c r="BT123" s="18"/>
      <c r="BU123" s="28"/>
    </row>
    <row r="124" spans="2:73" ht="17" thickBot="1" x14ac:dyDescent="0.25">
      <c r="C124" s="46"/>
      <c r="D124" s="18"/>
      <c r="E124" s="18"/>
      <c r="I124" s="18"/>
      <c r="J124" s="18"/>
      <c r="N124" s="18"/>
      <c r="O124" s="18"/>
      <c r="Q124" s="1"/>
      <c r="R124" s="1"/>
      <c r="S124" s="18"/>
      <c r="T124" s="18"/>
      <c r="V124" s="1"/>
      <c r="W124" s="1"/>
      <c r="X124" s="18"/>
      <c r="Y124" s="18"/>
      <c r="AA124" s="1"/>
      <c r="AB124" s="1"/>
      <c r="AC124" s="18"/>
      <c r="AD124" s="18"/>
      <c r="AE124" s="18"/>
      <c r="AF124" s="1"/>
      <c r="AG124" s="1"/>
      <c r="AH124" s="1"/>
      <c r="AI124" s="1"/>
      <c r="AK124" s="1"/>
      <c r="AL124" s="1"/>
      <c r="AM124" s="1"/>
      <c r="AN124" s="1"/>
      <c r="AP124" s="1"/>
      <c r="AQ124" s="1"/>
      <c r="AR124" s="1"/>
      <c r="AS124" s="1"/>
      <c r="AT124" s="18"/>
      <c r="AV124" s="1"/>
      <c r="AX124" s="44" t="s">
        <v>12</v>
      </c>
      <c r="AY124" s="45" t="s">
        <v>13</v>
      </c>
      <c r="AZ124" s="45" t="s">
        <v>14</v>
      </c>
      <c r="BA124" s="45" t="s">
        <v>19</v>
      </c>
      <c r="BB124" s="45" t="s">
        <v>15</v>
      </c>
      <c r="BC124" s="45" t="s">
        <v>16</v>
      </c>
      <c r="BD124" s="45" t="s">
        <v>17</v>
      </c>
      <c r="BE124" s="45" t="s">
        <v>18</v>
      </c>
      <c r="BF124" s="45" t="s">
        <v>22</v>
      </c>
      <c r="BG124" s="45" t="s">
        <v>26</v>
      </c>
      <c r="BH124" s="45" t="s">
        <v>27</v>
      </c>
      <c r="BI124" s="45" t="s">
        <v>28</v>
      </c>
      <c r="BJ124" s="45" t="s">
        <v>23</v>
      </c>
      <c r="BK124" s="45" t="s">
        <v>24</v>
      </c>
      <c r="BL124" s="45" t="s">
        <v>25</v>
      </c>
      <c r="BM124" s="45" t="s">
        <v>31</v>
      </c>
      <c r="BN124" s="45" t="s">
        <v>52</v>
      </c>
      <c r="BO124" s="45" t="s">
        <v>53</v>
      </c>
      <c r="BP124" s="45" t="s">
        <v>54</v>
      </c>
      <c r="BQ124" s="45" t="s">
        <v>55</v>
      </c>
      <c r="BR124" s="45" t="s">
        <v>56</v>
      </c>
      <c r="BS124" s="45" t="s">
        <v>57</v>
      </c>
      <c r="BT124" s="45" t="s">
        <v>58</v>
      </c>
      <c r="BU124" s="45" t="s">
        <v>59</v>
      </c>
    </row>
    <row r="125" spans="2:73" ht="17" thickBot="1" x14ac:dyDescent="0.25">
      <c r="B125" s="14" t="s">
        <v>39</v>
      </c>
      <c r="C125" s="15" t="s">
        <v>10</v>
      </c>
      <c r="D125" s="16">
        <v>17.631900000000002</v>
      </c>
      <c r="E125" s="1">
        <f>STDEV(D125:D127)</f>
        <v>7.9412488522480701E-2</v>
      </c>
      <c r="G125" s="14" t="s">
        <v>39</v>
      </c>
      <c r="H125" s="15" t="s">
        <v>7</v>
      </c>
      <c r="I125" s="16">
        <v>19.9284</v>
      </c>
      <c r="J125" s="1">
        <f>STDEV(I125:I127)</f>
        <v>0.16609745131498371</v>
      </c>
      <c r="L125" s="14" t="s">
        <v>39</v>
      </c>
      <c r="M125" s="15" t="s">
        <v>8</v>
      </c>
      <c r="N125" s="16">
        <v>18.371600000000001</v>
      </c>
      <c r="O125" s="1">
        <f>STDEV(N125:N127)</f>
        <v>9.3956177728413623E-2</v>
      </c>
      <c r="Q125" s="14" t="s">
        <v>39</v>
      </c>
      <c r="R125" s="15" t="s">
        <v>9</v>
      </c>
      <c r="S125" s="16">
        <v>16.602599999999999</v>
      </c>
      <c r="T125" s="1">
        <f>STDEV(S125:S127)</f>
        <v>0.11157492251098952</v>
      </c>
      <c r="V125" s="14" t="s">
        <v>39</v>
      </c>
      <c r="W125" s="15" t="s">
        <v>11</v>
      </c>
      <c r="X125" s="16">
        <v>16.355</v>
      </c>
      <c r="Y125" s="1">
        <f>STDEV(X125:X127)</f>
        <v>9.6724195525215162E-2</v>
      </c>
      <c r="AA125" s="14" t="s">
        <v>39</v>
      </c>
      <c r="AB125" s="15" t="s">
        <v>11</v>
      </c>
      <c r="AC125" s="16">
        <v>16.287099999999999</v>
      </c>
      <c r="AD125" s="1">
        <f>STDEV(AC125:AC127)</f>
        <v>6.6317896026136164E-2</v>
      </c>
      <c r="AE125" s="1"/>
      <c r="AF125" s="8" t="s">
        <v>3</v>
      </c>
      <c r="AG125" s="9" t="s">
        <v>4</v>
      </c>
      <c r="AH125" s="9" t="s">
        <v>5</v>
      </c>
      <c r="AI125" s="10" t="s">
        <v>6</v>
      </c>
      <c r="AK125" s="8" t="s">
        <v>3</v>
      </c>
      <c r="AL125" s="9" t="s">
        <v>4</v>
      </c>
      <c r="AM125" s="9" t="s">
        <v>5</v>
      </c>
      <c r="AN125" s="10" t="s">
        <v>6</v>
      </c>
      <c r="AP125" s="8" t="s">
        <v>3</v>
      </c>
      <c r="AQ125" s="9" t="s">
        <v>4</v>
      </c>
      <c r="AR125" s="11" t="s">
        <v>5</v>
      </c>
      <c r="AS125" s="12" t="s">
        <v>6</v>
      </c>
      <c r="AT125" s="1"/>
      <c r="AV125" s="17"/>
      <c r="BA125" s="28"/>
      <c r="BE125" s="28"/>
      <c r="BI125" s="28"/>
      <c r="BM125" s="28"/>
      <c r="BQ125" s="28"/>
      <c r="BU125" s="28"/>
    </row>
    <row r="126" spans="2:73" ht="17" thickBot="1" x14ac:dyDescent="0.25">
      <c r="B126" s="19" t="s">
        <v>39</v>
      </c>
      <c r="C126" s="20" t="s">
        <v>10</v>
      </c>
      <c r="D126" s="16">
        <v>17.7592</v>
      </c>
      <c r="E126" s="21">
        <f t="shared" ref="E126" si="40">AVERAGE(D125:D127)</f>
        <v>17.722966666666668</v>
      </c>
      <c r="G126" s="19" t="s">
        <v>39</v>
      </c>
      <c r="H126" s="20" t="s">
        <v>7</v>
      </c>
      <c r="I126" s="16">
        <v>19.602399999999999</v>
      </c>
      <c r="J126" s="21">
        <f>AVERAGE(I125:I127)</f>
        <v>19.746966666666665</v>
      </c>
      <c r="L126" s="19" t="s">
        <v>39</v>
      </c>
      <c r="M126" s="20" t="s">
        <v>8</v>
      </c>
      <c r="N126" s="16">
        <v>18.367599999999999</v>
      </c>
      <c r="O126" s="21">
        <f t="shared" ref="O126" si="41">AVERAGE(N125:N127)</f>
        <v>18.315366666666666</v>
      </c>
      <c r="Q126" s="19" t="s">
        <v>39</v>
      </c>
      <c r="R126" s="20" t="s">
        <v>9</v>
      </c>
      <c r="S126" s="16">
        <v>16.615100000000002</v>
      </c>
      <c r="T126" s="21">
        <f t="shared" ref="T126" si="42">AVERAGE(S125:S127)</f>
        <v>16.673166666666667</v>
      </c>
      <c r="V126" s="19" t="s">
        <v>39</v>
      </c>
      <c r="W126" s="20" t="s">
        <v>11</v>
      </c>
      <c r="X126" s="16">
        <v>16.543500000000002</v>
      </c>
      <c r="Y126" s="21">
        <f>AVERAGE(X125:X127)</f>
        <v>16.4618</v>
      </c>
      <c r="AA126" s="19" t="s">
        <v>39</v>
      </c>
      <c r="AB126" s="20" t="s">
        <v>11</v>
      </c>
      <c r="AC126" s="16">
        <v>16.386399999999998</v>
      </c>
      <c r="AD126" s="21">
        <f>AVERAGE(AC125:AC127)</f>
        <v>16.362133333333333</v>
      </c>
      <c r="AE126" s="18"/>
      <c r="AF126" s="14" t="s">
        <v>39</v>
      </c>
      <c r="AG126" s="15" t="s">
        <v>62</v>
      </c>
      <c r="AH126" s="16">
        <v>19.2774</v>
      </c>
      <c r="AI126" s="1">
        <f>STDEV(AH126:AH128)</f>
        <v>8.947873117860633E-2</v>
      </c>
      <c r="AK126" s="14" t="s">
        <v>39</v>
      </c>
      <c r="AL126" s="15" t="s">
        <v>63</v>
      </c>
      <c r="AM126" s="16">
        <v>19.428100000000001</v>
      </c>
      <c r="AN126" s="1">
        <f>STDEV(AM126:AM128)</f>
        <v>8.993086233323859E-2</v>
      </c>
      <c r="AP126" s="14" t="s">
        <v>39</v>
      </c>
      <c r="AQ126" s="15" t="s">
        <v>11</v>
      </c>
      <c r="AR126" s="16">
        <v>18.468699999999998</v>
      </c>
      <c r="AS126" s="1">
        <f>STDEV(AR126:AR128)</f>
        <v>6.321790358223911E-2</v>
      </c>
      <c r="AT126" s="18"/>
      <c r="AV126" s="22"/>
      <c r="AX126" s="23">
        <f>E126-AD126</f>
        <v>1.3608333333333356</v>
      </c>
      <c r="AY126" s="24">
        <f>AX126-$AX$142</f>
        <v>-0.37175999999999831</v>
      </c>
      <c r="AZ126" s="24">
        <f>2^-AY126</f>
        <v>1.2939303843702197</v>
      </c>
      <c r="BA126" s="25">
        <f>AVERAGE(AZ126:AZ138)</f>
        <v>1.0215716885895947</v>
      </c>
      <c r="BB126" s="24">
        <f>J126-Y126</f>
        <v>3.2851666666666652</v>
      </c>
      <c r="BC126" s="24">
        <f>BB126-$BB$142</f>
        <v>-0.58895333333333344</v>
      </c>
      <c r="BD126" s="24">
        <f>2^-BC126</f>
        <v>1.504155095894786</v>
      </c>
      <c r="BE126" s="24">
        <f>AVERAGE(BD126:BD138)</f>
        <v>1.0641273850266677</v>
      </c>
      <c r="BF126" s="24">
        <f>O126-AD126</f>
        <v>1.9532333333333334</v>
      </c>
      <c r="BG126" s="24">
        <f>BF126-$BF$142</f>
        <v>-0.18631999999999982</v>
      </c>
      <c r="BH126" s="24">
        <f>2^-BG126</f>
        <v>1.1378575847727586</v>
      </c>
      <c r="BI126" s="25">
        <f>AVERAGE(BH126:BH138)</f>
        <v>1.0745008788135535</v>
      </c>
      <c r="BJ126" s="24">
        <f>T126-AD126</f>
        <v>0.31103333333333438</v>
      </c>
      <c r="BK126" s="24">
        <f>BJ126-$BJ$142</f>
        <v>-0.28553999999999813</v>
      </c>
      <c r="BL126" s="24">
        <f>2^-BK126</f>
        <v>1.2188663993606159</v>
      </c>
      <c r="BM126" s="25">
        <f>AVERAGE(BL126:BL138)</f>
        <v>1.0284672246318785</v>
      </c>
      <c r="BN126" s="24">
        <f>AI127-AS127</f>
        <v>0.82560000000000144</v>
      </c>
      <c r="BO126" s="24">
        <f>BN126-$BN$142</f>
        <v>-1.6045266666666653</v>
      </c>
      <c r="BP126" s="24">
        <f>2^-BO126</f>
        <v>3.0409596353659065</v>
      </c>
      <c r="BQ126" s="25">
        <f>AVERAGE(BP126:BP138)</f>
        <v>1.2218992972302112</v>
      </c>
      <c r="BR126" s="24">
        <f>AN127-AS127</f>
        <v>1.074466666666666</v>
      </c>
      <c r="BS126" s="24">
        <f>BR126-$BR$142</f>
        <v>-0.1377000000000006</v>
      </c>
      <c r="BT126" s="24">
        <f>2^-BS126</f>
        <v>1.1001498158559093</v>
      </c>
      <c r="BU126" s="25">
        <f>AVERAGE(BT126:BT138)</f>
        <v>1.0260810329503123</v>
      </c>
    </row>
    <row r="127" spans="2:73" ht="17" thickBot="1" x14ac:dyDescent="0.25">
      <c r="B127" s="26" t="s">
        <v>39</v>
      </c>
      <c r="C127" s="27" t="s">
        <v>10</v>
      </c>
      <c r="D127" s="16">
        <v>17.777799999999999</v>
      </c>
      <c r="E127" s="18"/>
      <c r="G127" s="26" t="s">
        <v>39</v>
      </c>
      <c r="H127" s="27" t="s">
        <v>7</v>
      </c>
      <c r="I127" s="16">
        <v>19.710100000000001</v>
      </c>
      <c r="J127" s="18"/>
      <c r="L127" s="26" t="s">
        <v>39</v>
      </c>
      <c r="M127" s="27" t="s">
        <v>8</v>
      </c>
      <c r="N127" s="16">
        <v>18.206900000000001</v>
      </c>
      <c r="O127" s="18"/>
      <c r="Q127" s="26" t="s">
        <v>39</v>
      </c>
      <c r="R127" s="27" t="s">
        <v>9</v>
      </c>
      <c r="S127" s="16">
        <v>16.8018</v>
      </c>
      <c r="T127" s="18"/>
      <c r="V127" s="26" t="s">
        <v>39</v>
      </c>
      <c r="W127" s="27" t="s">
        <v>11</v>
      </c>
      <c r="X127" s="16">
        <v>16.486899999999999</v>
      </c>
      <c r="Y127" s="18"/>
      <c r="AA127" s="26" t="s">
        <v>39</v>
      </c>
      <c r="AB127" s="27" t="s">
        <v>11</v>
      </c>
      <c r="AC127" s="16">
        <v>16.4129</v>
      </c>
      <c r="AD127" s="18"/>
      <c r="AE127" s="18"/>
      <c r="AF127" s="19" t="s">
        <v>39</v>
      </c>
      <c r="AG127" s="20" t="s">
        <v>62</v>
      </c>
      <c r="AH127" s="16">
        <v>19.3033</v>
      </c>
      <c r="AI127" s="21">
        <f>AVERAGE(AH126:AH128)</f>
        <v>19.239233333333335</v>
      </c>
      <c r="AK127" s="19" t="s">
        <v>39</v>
      </c>
      <c r="AL127" s="20" t="s">
        <v>63</v>
      </c>
      <c r="AM127" s="16">
        <v>19.5915</v>
      </c>
      <c r="AN127" s="21">
        <f>AVERAGE(AM126:AM128)</f>
        <v>19.488099999999999</v>
      </c>
      <c r="AP127" s="19" t="s">
        <v>39</v>
      </c>
      <c r="AQ127" s="20" t="s">
        <v>11</v>
      </c>
      <c r="AR127" s="16">
        <v>18.427600000000002</v>
      </c>
      <c r="AS127" s="21">
        <f>AVERAGE(AR126:AR128)</f>
        <v>18.413633333333333</v>
      </c>
      <c r="AT127" s="18"/>
      <c r="AV127" s="22"/>
      <c r="AZ127" s="18"/>
      <c r="BA127" s="28">
        <f>STDEV(AZ126:AZ138)</f>
        <v>0.2300733128304854</v>
      </c>
      <c r="BD127" s="18"/>
      <c r="BE127" s="18">
        <f>STDEV(BD126:BD138)</f>
        <v>0.29830989098020766</v>
      </c>
      <c r="BH127" s="18"/>
      <c r="BI127" s="28">
        <f>STDEV(BH126:BH138)</f>
        <v>0.46431040375358418</v>
      </c>
      <c r="BL127" s="18"/>
      <c r="BM127" s="28">
        <f>STDEV(BL126:BL138)</f>
        <v>0.27005805430445456</v>
      </c>
      <c r="BP127" s="18"/>
      <c r="BQ127" s="28">
        <f>STDEV(BP126:BP138)</f>
        <v>1.0240820934742905</v>
      </c>
      <c r="BT127" s="18"/>
      <c r="BU127" s="28">
        <f>STDEV(BT126:BT138)</f>
        <v>0.25100913512940343</v>
      </c>
    </row>
    <row r="128" spans="2:73" ht="17" thickBot="1" x14ac:dyDescent="0.25">
      <c r="B128" s="14" t="s">
        <v>40</v>
      </c>
      <c r="C128" s="15" t="s">
        <v>10</v>
      </c>
      <c r="D128" s="16">
        <v>20.005199999999999</v>
      </c>
      <c r="E128" s="1">
        <f>STDEV(D128:D130)</f>
        <v>0.29612202439759994</v>
      </c>
      <c r="G128" s="14" t="s">
        <v>40</v>
      </c>
      <c r="H128" s="15" t="s">
        <v>7</v>
      </c>
      <c r="I128" s="16">
        <v>22.662700000000001</v>
      </c>
      <c r="J128" s="1">
        <f>STDEV(I128:I130)</f>
        <v>0.13453077714783346</v>
      </c>
      <c r="L128" s="14" t="s">
        <v>40</v>
      </c>
      <c r="M128" s="15" t="s">
        <v>8</v>
      </c>
      <c r="N128" s="16">
        <v>19.377300000000002</v>
      </c>
      <c r="O128" s="1">
        <f>STDEV(N128:N130)</f>
        <v>5.7929813855502797E-2</v>
      </c>
      <c r="Q128" s="14" t="s">
        <v>40</v>
      </c>
      <c r="R128" s="15" t="s">
        <v>9</v>
      </c>
      <c r="S128" s="16">
        <v>18.2651</v>
      </c>
      <c r="T128" s="1">
        <f>STDEV(S128:S130)</f>
        <v>1.8657974166559385E-2</v>
      </c>
      <c r="V128" s="14" t="s">
        <v>40</v>
      </c>
      <c r="W128" s="15" t="s">
        <v>11</v>
      </c>
      <c r="X128" s="16">
        <v>18.5151</v>
      </c>
      <c r="Y128" s="1">
        <f>STDEV(X128:X130)</f>
        <v>2.2239379487746441E-2</v>
      </c>
      <c r="AA128" s="14" t="s">
        <v>40</v>
      </c>
      <c r="AB128" s="15" t="s">
        <v>11</v>
      </c>
      <c r="AC128" s="16">
        <v>18.216899999999999</v>
      </c>
      <c r="AD128" s="1">
        <f>STDEV(AC128:AC130)</f>
        <v>8.7560341098771602E-2</v>
      </c>
      <c r="AE128" s="1"/>
      <c r="AF128" s="26" t="s">
        <v>39</v>
      </c>
      <c r="AG128" s="27" t="s">
        <v>62</v>
      </c>
      <c r="AH128" s="16">
        <v>19.137</v>
      </c>
      <c r="AI128" s="18"/>
      <c r="AK128" s="26" t="s">
        <v>39</v>
      </c>
      <c r="AL128" s="27" t="s">
        <v>63</v>
      </c>
      <c r="AM128" s="16">
        <v>19.444700000000001</v>
      </c>
      <c r="AN128" s="18"/>
      <c r="AP128" s="26" t="s">
        <v>39</v>
      </c>
      <c r="AQ128" s="27" t="s">
        <v>11</v>
      </c>
      <c r="AR128" s="16">
        <v>18.3446</v>
      </c>
      <c r="AS128" s="18"/>
      <c r="AT128" s="1"/>
      <c r="AV128" s="22"/>
      <c r="AZ128" s="18"/>
      <c r="BA128" s="28"/>
      <c r="BD128" s="18"/>
      <c r="BE128" s="28"/>
      <c r="BH128" s="18"/>
      <c r="BI128" s="28"/>
      <c r="BL128" s="18"/>
      <c r="BM128" s="28"/>
      <c r="BP128" s="18"/>
      <c r="BQ128" s="28"/>
      <c r="BT128" s="18"/>
      <c r="BU128" s="28"/>
    </row>
    <row r="129" spans="2:73" ht="17" thickBot="1" x14ac:dyDescent="0.25">
      <c r="B129" s="19" t="s">
        <v>40</v>
      </c>
      <c r="C129" s="20" t="s">
        <v>10</v>
      </c>
      <c r="D129" s="16">
        <v>19.616800000000001</v>
      </c>
      <c r="E129" s="21">
        <f t="shared" ref="E129" si="43">AVERAGE(D128:D130)</f>
        <v>19.681933333333333</v>
      </c>
      <c r="G129" s="19" t="s">
        <v>40</v>
      </c>
      <c r="H129" s="20" t="s">
        <v>7</v>
      </c>
      <c r="I129" s="16">
        <v>22.4405</v>
      </c>
      <c r="J129" s="21">
        <f t="shared" ref="J129" si="44">AVERAGE(I128:I130)</f>
        <v>22.595400000000001</v>
      </c>
      <c r="L129" s="19" t="s">
        <v>40</v>
      </c>
      <c r="M129" s="20" t="s">
        <v>8</v>
      </c>
      <c r="N129" s="16">
        <v>19.492599999999999</v>
      </c>
      <c r="O129" s="21">
        <f t="shared" ref="O129" si="45">AVERAGE(N128:N130)</f>
        <v>19.438233333333333</v>
      </c>
      <c r="Q129" s="19" t="s">
        <v>40</v>
      </c>
      <c r="R129" s="20" t="s">
        <v>9</v>
      </c>
      <c r="S129" s="16">
        <v>18.2897</v>
      </c>
      <c r="T129" s="21">
        <f t="shared" ref="T129" si="46">AVERAGE(S128:S130)</f>
        <v>18.285499999999999</v>
      </c>
      <c r="V129" s="19" t="s">
        <v>40</v>
      </c>
      <c r="W129" s="20" t="s">
        <v>11</v>
      </c>
      <c r="X129" s="16">
        <v>18.533799999999999</v>
      </c>
      <c r="Y129" s="21">
        <f>AVERAGE(X128:X130)</f>
        <v>18.512800000000002</v>
      </c>
      <c r="AA129" s="19" t="s">
        <v>40</v>
      </c>
      <c r="AB129" s="20" t="s">
        <v>11</v>
      </c>
      <c r="AC129" s="16">
        <v>18.1691</v>
      </c>
      <c r="AD129" s="21">
        <f>AVERAGE(AC128:AC130)</f>
        <v>18.144366666666667</v>
      </c>
      <c r="AE129" s="18"/>
      <c r="AF129" s="14" t="s">
        <v>40</v>
      </c>
      <c r="AG129" s="15" t="s">
        <v>62</v>
      </c>
      <c r="AH129" s="16">
        <v>21.1327</v>
      </c>
      <c r="AI129" s="1">
        <f>STDEV(AH129:AH131)</f>
        <v>1.3937120697380359E-2</v>
      </c>
      <c r="AK129" s="14" t="s">
        <v>40</v>
      </c>
      <c r="AL129" s="15" t="s">
        <v>63</v>
      </c>
      <c r="AM129" s="16">
        <v>19.402899999999999</v>
      </c>
      <c r="AN129" s="1">
        <f>STDEV(AM129:AM131)</f>
        <v>2.6374040266898085E-2</v>
      </c>
      <c r="AP129" s="14" t="s">
        <v>40</v>
      </c>
      <c r="AQ129" s="15" t="s">
        <v>11</v>
      </c>
      <c r="AR129" s="16">
        <v>18.4787</v>
      </c>
      <c r="AS129" s="1">
        <f>STDEV(AR129:AR131)</f>
        <v>5.9292692073588039E-2</v>
      </c>
      <c r="AT129" s="18"/>
      <c r="AV129" s="22"/>
      <c r="AX129" s="23">
        <f>E129-AD129</f>
        <v>1.5375666666666667</v>
      </c>
      <c r="AY129" s="24">
        <f>AX129-$AX$142</f>
        <v>-0.19502666666666713</v>
      </c>
      <c r="AZ129" s="24">
        <f>2^-AY129</f>
        <v>1.1447453197895552</v>
      </c>
      <c r="BA129" s="28"/>
      <c r="BB129" s="24">
        <f>J129-Y129</f>
        <v>4.0825999999999993</v>
      </c>
      <c r="BC129" s="24">
        <f>BB129-$BB$142</f>
        <v>0.20848000000000066</v>
      </c>
      <c r="BD129" s="24"/>
      <c r="BE129" s="28"/>
      <c r="BF129" s="24">
        <f>O129-AD129</f>
        <v>1.2938666666666663</v>
      </c>
      <c r="BG129" s="24">
        <f>BF129-$BF$142</f>
        <v>-0.84568666666666692</v>
      </c>
      <c r="BH129" s="24">
        <f>2^-BG129</f>
        <v>1.797119901341697</v>
      </c>
      <c r="BI129" s="28"/>
      <c r="BJ129" s="24">
        <f>T129-AD129</f>
        <v>0.14113333333333244</v>
      </c>
      <c r="BK129" s="24">
        <f>BJ129-$BJ$142</f>
        <v>-0.45544000000000007</v>
      </c>
      <c r="BL129" s="24">
        <f>2^-BK129</f>
        <v>1.3712009366023785</v>
      </c>
      <c r="BM129" s="28"/>
      <c r="BN129" s="24">
        <f>AI130-AS130</f>
        <v>2.7065999999999981</v>
      </c>
      <c r="BO129" s="24">
        <f>BN129-$BN$142</f>
        <v>0.27647333333333135</v>
      </c>
      <c r="BP129" s="24">
        <f>2^-BO129</f>
        <v>0.82560674745396045</v>
      </c>
      <c r="BQ129" s="28"/>
      <c r="BR129" s="24">
        <f>AN130-AS130</f>
        <v>1.0047333333333341</v>
      </c>
      <c r="BS129" s="24">
        <f>BR129-$BR$142</f>
        <v>-0.20743333333333247</v>
      </c>
      <c r="BT129" s="24">
        <f>2^-BS129</f>
        <v>1.1546321751201183</v>
      </c>
      <c r="BU129" s="28"/>
    </row>
    <row r="130" spans="2:73" ht="17" thickBot="1" x14ac:dyDescent="0.25">
      <c r="B130" s="26" t="s">
        <v>40</v>
      </c>
      <c r="C130" s="27" t="s">
        <v>10</v>
      </c>
      <c r="D130" s="16">
        <v>19.4238</v>
      </c>
      <c r="E130" s="18"/>
      <c r="G130" s="26" t="s">
        <v>40</v>
      </c>
      <c r="H130" s="27" t="s">
        <v>7</v>
      </c>
      <c r="I130" s="16">
        <v>22.683</v>
      </c>
      <c r="J130" s="18"/>
      <c r="L130" s="26" t="s">
        <v>40</v>
      </c>
      <c r="M130" s="27" t="s">
        <v>8</v>
      </c>
      <c r="N130" s="16">
        <v>19.444800000000001</v>
      </c>
      <c r="O130" s="18"/>
      <c r="Q130" s="26" t="s">
        <v>40</v>
      </c>
      <c r="R130" s="27" t="s">
        <v>9</v>
      </c>
      <c r="S130" s="16">
        <v>18.3017</v>
      </c>
      <c r="T130" s="18"/>
      <c r="V130" s="26" t="s">
        <v>40</v>
      </c>
      <c r="W130" s="27" t="s">
        <v>11</v>
      </c>
      <c r="X130" s="16">
        <v>18.4895</v>
      </c>
      <c r="Y130" s="18"/>
      <c r="AA130" s="26" t="s">
        <v>40</v>
      </c>
      <c r="AB130" s="27" t="s">
        <v>11</v>
      </c>
      <c r="AC130" s="16">
        <v>18.0471</v>
      </c>
      <c r="AD130" s="18"/>
      <c r="AE130" s="18"/>
      <c r="AF130" s="19" t="s">
        <v>40</v>
      </c>
      <c r="AG130" s="20" t="s">
        <v>62</v>
      </c>
      <c r="AH130" s="16">
        <v>21.113499999999998</v>
      </c>
      <c r="AI130" s="21">
        <f>AVERAGE(AH129:AH131)</f>
        <v>21.117266666666666</v>
      </c>
      <c r="AK130" s="19" t="s">
        <v>40</v>
      </c>
      <c r="AL130" s="20" t="s">
        <v>63</v>
      </c>
      <c r="AM130" s="16">
        <v>19.397600000000001</v>
      </c>
      <c r="AN130" s="21">
        <f>AVERAGE(AM129:AM131)</f>
        <v>19.415400000000002</v>
      </c>
      <c r="AP130" s="19" t="s">
        <v>40</v>
      </c>
      <c r="AQ130" s="20" t="s">
        <v>11</v>
      </c>
      <c r="AR130" s="16">
        <v>18.37</v>
      </c>
      <c r="AS130" s="21">
        <f>AVERAGE(AR129:AR131)</f>
        <v>18.410666666666668</v>
      </c>
      <c r="AT130" s="18"/>
      <c r="AV130" s="22"/>
      <c r="AZ130" s="18"/>
      <c r="BA130" s="28"/>
      <c r="BD130" s="18"/>
      <c r="BE130" s="28"/>
      <c r="BH130" s="18"/>
      <c r="BI130" s="28"/>
      <c r="BL130" s="18"/>
      <c r="BM130" s="28"/>
      <c r="BP130" s="18"/>
      <c r="BQ130" s="28"/>
      <c r="BT130" s="18"/>
      <c r="BU130" s="28"/>
    </row>
    <row r="131" spans="2:73" ht="17" thickBot="1" x14ac:dyDescent="0.25">
      <c r="B131" s="8" t="s">
        <v>41</v>
      </c>
      <c r="C131" s="47" t="s">
        <v>10</v>
      </c>
      <c r="D131" s="16">
        <v>18.856300000000001</v>
      </c>
      <c r="E131" s="1">
        <f>STDEV(D131:D133)</f>
        <v>0.1162119758602075</v>
      </c>
      <c r="G131" s="8" t="s">
        <v>41</v>
      </c>
      <c r="H131" s="47" t="s">
        <v>7</v>
      </c>
      <c r="I131" s="16">
        <v>21.709800000000001</v>
      </c>
      <c r="J131" s="1">
        <f>STDEV(I131:I133)</f>
        <v>2.6414200726124548E-2</v>
      </c>
      <c r="L131" s="8" t="s">
        <v>41</v>
      </c>
      <c r="M131" s="15" t="s">
        <v>8</v>
      </c>
      <c r="N131" s="16">
        <v>19.174600000000002</v>
      </c>
      <c r="O131" s="1">
        <f>STDEV(N131:N133)</f>
        <v>0.10756263291682519</v>
      </c>
      <c r="Q131" s="8" t="s">
        <v>41</v>
      </c>
      <c r="R131" s="15" t="s">
        <v>9</v>
      </c>
      <c r="S131" s="16">
        <v>17.806899999999999</v>
      </c>
      <c r="T131" s="1">
        <f>STDEV(S131:S133)</f>
        <v>9.924541970959308E-2</v>
      </c>
      <c r="V131" s="8" t="s">
        <v>41</v>
      </c>
      <c r="W131" s="15" t="s">
        <v>11</v>
      </c>
      <c r="X131" s="16">
        <v>17.848600000000001</v>
      </c>
      <c r="Y131" s="1">
        <f>STDEV(X131:X133)</f>
        <v>2.4545671716210762E-2</v>
      </c>
      <c r="AA131" s="8" t="s">
        <v>41</v>
      </c>
      <c r="AB131" s="15" t="s">
        <v>11</v>
      </c>
      <c r="AC131" s="16">
        <v>17.2117</v>
      </c>
      <c r="AD131" s="1">
        <f>STDEV(AC131:AC133)</f>
        <v>7.8297147670481432E-2</v>
      </c>
      <c r="AE131" s="1"/>
      <c r="AF131" s="26" t="s">
        <v>40</v>
      </c>
      <c r="AG131" s="29" t="s">
        <v>62</v>
      </c>
      <c r="AH131" s="16">
        <v>21.105599999999999</v>
      </c>
      <c r="AI131" s="18"/>
      <c r="AK131" s="26" t="s">
        <v>40</v>
      </c>
      <c r="AL131" s="27" t="s">
        <v>63</v>
      </c>
      <c r="AM131" s="16">
        <v>19.445699999999999</v>
      </c>
      <c r="AN131" s="18"/>
      <c r="AP131" s="26" t="s">
        <v>40</v>
      </c>
      <c r="AQ131" s="27" t="s">
        <v>11</v>
      </c>
      <c r="AR131" s="16">
        <v>18.383299999999998</v>
      </c>
      <c r="AS131" s="18"/>
      <c r="AT131" s="1"/>
      <c r="AV131" s="22"/>
      <c r="AZ131" s="18"/>
      <c r="BA131" s="28"/>
      <c r="BD131" s="18"/>
      <c r="BE131" s="28"/>
      <c r="BH131" s="18"/>
      <c r="BI131" s="28"/>
      <c r="BL131" s="18"/>
      <c r="BM131" s="28"/>
      <c r="BP131" s="18"/>
      <c r="BQ131" s="28"/>
      <c r="BT131" s="18"/>
      <c r="BU131" s="28"/>
    </row>
    <row r="132" spans="2:73" ht="17" thickBot="1" x14ac:dyDescent="0.25">
      <c r="B132" s="19" t="s">
        <v>41</v>
      </c>
      <c r="C132" s="47" t="s">
        <v>10</v>
      </c>
      <c r="D132" s="16">
        <v>18.932200000000002</v>
      </c>
      <c r="E132" s="24">
        <f t="shared" ref="E132" si="47">AVERAGE(D131:D133)</f>
        <v>18.830833333333334</v>
      </c>
      <c r="G132" s="19" t="s">
        <v>41</v>
      </c>
      <c r="H132" s="47" t="s">
        <v>7</v>
      </c>
      <c r="I132" s="16">
        <v>21.755700000000001</v>
      </c>
      <c r="J132" s="21">
        <f t="shared" ref="J132" si="48">AVERAGE(I131:I133)</f>
        <v>21.725200000000001</v>
      </c>
      <c r="L132" s="19" t="s">
        <v>41</v>
      </c>
      <c r="M132" s="20" t="s">
        <v>8</v>
      </c>
      <c r="N132" s="16">
        <v>19.360199999999999</v>
      </c>
      <c r="O132" s="21">
        <f t="shared" ref="O132" si="49">AVERAGE(N131:N133)</f>
        <v>19.236000000000001</v>
      </c>
      <c r="Q132" s="19" t="s">
        <v>41</v>
      </c>
      <c r="R132" s="20" t="s">
        <v>9</v>
      </c>
      <c r="S132" s="16">
        <v>17.712900000000001</v>
      </c>
      <c r="T132" s="21">
        <f t="shared" ref="T132" si="50">AVERAGE(S131:S133)</f>
        <v>17.810366666666667</v>
      </c>
      <c r="V132" s="19" t="s">
        <v>41</v>
      </c>
      <c r="W132" s="20" t="s">
        <v>11</v>
      </c>
      <c r="X132" s="16">
        <v>17.8279</v>
      </c>
      <c r="Y132" s="21">
        <f>AVERAGE(X131:X133)</f>
        <v>17.825400000000002</v>
      </c>
      <c r="AA132" s="19" t="s">
        <v>41</v>
      </c>
      <c r="AB132" s="20" t="s">
        <v>11</v>
      </c>
      <c r="AC132" s="16">
        <v>17.325399999999998</v>
      </c>
      <c r="AD132" s="21">
        <f>AVERAGE(AC131:AC133)</f>
        <v>17.237466666666666</v>
      </c>
      <c r="AE132" s="18"/>
      <c r="AF132" s="14" t="s">
        <v>41</v>
      </c>
      <c r="AG132" s="15" t="s">
        <v>62</v>
      </c>
      <c r="AH132" s="16">
        <v>20.018000000000001</v>
      </c>
      <c r="AI132" s="1">
        <f>STDEV(AH132:AH134)</f>
        <v>4.727271940559457E-2</v>
      </c>
      <c r="AK132" s="14" t="s">
        <v>41</v>
      </c>
      <c r="AL132" s="15" t="s">
        <v>63</v>
      </c>
      <c r="AM132" s="16">
        <v>18.271599999999999</v>
      </c>
      <c r="AN132" s="1">
        <f>STDEV(AM132:AM134)</f>
        <v>2.7742446419400775E-2</v>
      </c>
      <c r="AP132" s="14" t="s">
        <v>41</v>
      </c>
      <c r="AQ132" s="15" t="s">
        <v>11</v>
      </c>
      <c r="AR132" s="16">
        <v>17.511800000000001</v>
      </c>
      <c r="AS132" s="1">
        <f>STDEV(AR132:AR134)</f>
        <v>5.3084869156222118E-2</v>
      </c>
      <c r="AT132" s="18"/>
      <c r="AV132" s="30"/>
      <c r="AX132" s="23">
        <f>E132-AD132</f>
        <v>1.5933666666666682</v>
      </c>
      <c r="AY132" s="24">
        <f>AX132-$AX$142</f>
        <v>-0.13922666666666572</v>
      </c>
      <c r="AZ132" s="24">
        <f>2^-AY132</f>
        <v>1.1013146157466327</v>
      </c>
      <c r="BA132" s="28"/>
      <c r="BB132" s="24">
        <f>J132-Y132</f>
        <v>3.899799999999999</v>
      </c>
      <c r="BC132" s="24">
        <f>BB132-$BB$142</f>
        <v>2.5680000000000369E-2</v>
      </c>
      <c r="BD132" s="24">
        <f>2^-BC132</f>
        <v>0.98235746495825971</v>
      </c>
      <c r="BE132" s="28"/>
      <c r="BF132" s="24">
        <f>O132-AD132</f>
        <v>1.9985333333333344</v>
      </c>
      <c r="BG132" s="24">
        <f>BF132-$BF$142</f>
        <v>-0.14101999999999881</v>
      </c>
      <c r="BH132" s="24">
        <f>2^-BG132</f>
        <v>1.1026844494152981</v>
      </c>
      <c r="BI132" s="28"/>
      <c r="BJ132" s="24">
        <f>T132-AD132</f>
        <v>0.57290000000000063</v>
      </c>
      <c r="BK132" s="24">
        <f>BJ132-$BJ$142</f>
        <v>-2.3673333333331881E-2</v>
      </c>
      <c r="BL132" s="24">
        <f>2^-BK132</f>
        <v>1.0165444730188096</v>
      </c>
      <c r="BM132" s="28"/>
      <c r="BN132" s="24">
        <f>AI133-AS133</f>
        <v>2.5454333333333281</v>
      </c>
      <c r="BO132" s="24">
        <f>BN132-$BN$142</f>
        <v>0.11530666666666134</v>
      </c>
      <c r="BP132" s="24">
        <f>2^-BO132</f>
        <v>0.9231860527030642</v>
      </c>
      <c r="BQ132" s="28"/>
      <c r="BR132" s="24">
        <f>AN133-AS133</f>
        <v>0.80386666666666429</v>
      </c>
      <c r="BS132" s="24">
        <f>BR132-$BR$142</f>
        <v>-0.40830000000000233</v>
      </c>
      <c r="BT132" s="24">
        <f>2^-BS132</f>
        <v>1.3271210789765293</v>
      </c>
      <c r="BU132" s="28"/>
    </row>
    <row r="133" spans="2:73" ht="17" thickBot="1" x14ac:dyDescent="0.25">
      <c r="B133" s="38" t="s">
        <v>41</v>
      </c>
      <c r="C133" s="9" t="s">
        <v>10</v>
      </c>
      <c r="D133" s="16">
        <v>18.704000000000001</v>
      </c>
      <c r="E133" s="18"/>
      <c r="G133" s="38" t="s">
        <v>41</v>
      </c>
      <c r="H133" s="47" t="s">
        <v>7</v>
      </c>
      <c r="I133" s="16">
        <v>21.710100000000001</v>
      </c>
      <c r="J133" s="18"/>
      <c r="L133" s="38" t="s">
        <v>41</v>
      </c>
      <c r="M133" s="27" t="s">
        <v>8</v>
      </c>
      <c r="N133" s="16">
        <v>19.173200000000001</v>
      </c>
      <c r="O133" s="18"/>
      <c r="Q133" s="38" t="s">
        <v>41</v>
      </c>
      <c r="R133" s="27" t="s">
        <v>9</v>
      </c>
      <c r="S133" s="16">
        <v>17.911300000000001</v>
      </c>
      <c r="T133" s="18"/>
      <c r="V133" s="38" t="s">
        <v>41</v>
      </c>
      <c r="W133" s="27" t="s">
        <v>11</v>
      </c>
      <c r="X133" s="16">
        <v>17.799700000000001</v>
      </c>
      <c r="Y133" s="18"/>
      <c r="AA133" s="38" t="s">
        <v>41</v>
      </c>
      <c r="AB133" s="27" t="s">
        <v>11</v>
      </c>
      <c r="AC133" s="16">
        <v>17.1753</v>
      </c>
      <c r="AD133" s="18"/>
      <c r="AE133" s="18"/>
      <c r="AF133" s="19" t="s">
        <v>41</v>
      </c>
      <c r="AG133" s="20" t="s">
        <v>62</v>
      </c>
      <c r="AH133" s="16">
        <v>20.012699999999999</v>
      </c>
      <c r="AI133" s="21">
        <f>AVERAGE(AH132:AH134)</f>
        <v>20.042599999999997</v>
      </c>
      <c r="AK133" s="19" t="s">
        <v>41</v>
      </c>
      <c r="AL133" s="20" t="s">
        <v>63</v>
      </c>
      <c r="AM133" s="16">
        <v>18.3048</v>
      </c>
      <c r="AN133" s="21">
        <f>AVERAGE(AM132:AM134)</f>
        <v>18.301033333333333</v>
      </c>
      <c r="AP133" s="19" t="s">
        <v>41</v>
      </c>
      <c r="AQ133" s="20" t="s">
        <v>11</v>
      </c>
      <c r="AR133" s="16">
        <v>17.541399999999999</v>
      </c>
      <c r="AS133" s="21">
        <f>AVERAGE(AR132:AR134)</f>
        <v>17.497166666666669</v>
      </c>
      <c r="AT133" s="18"/>
      <c r="AV133" s="22"/>
      <c r="AZ133" s="18"/>
      <c r="BA133" s="28"/>
      <c r="BD133" s="18"/>
      <c r="BE133" s="28"/>
      <c r="BH133" s="18"/>
      <c r="BI133" s="28"/>
      <c r="BL133" s="18"/>
      <c r="BM133" s="28"/>
      <c r="BP133" s="18"/>
      <c r="BQ133" s="28"/>
      <c r="BT133" s="18"/>
      <c r="BU133" s="28"/>
    </row>
    <row r="134" spans="2:73" ht="17" thickBot="1" x14ac:dyDescent="0.25">
      <c r="B134" s="14" t="s">
        <v>42</v>
      </c>
      <c r="C134" s="15" t="s">
        <v>10</v>
      </c>
      <c r="D134" s="16">
        <v>18.195399999999999</v>
      </c>
      <c r="E134" s="1">
        <f>STDEV(D134:D136)</f>
        <v>7.0185492328068158E-2</v>
      </c>
      <c r="G134" s="14" t="s">
        <v>42</v>
      </c>
      <c r="H134" s="15" t="s">
        <v>7</v>
      </c>
      <c r="I134" s="16">
        <v>20.384799999999998</v>
      </c>
      <c r="J134" s="1">
        <f>STDEV(I134:I136)</f>
        <v>5.6314237394580878E-2</v>
      </c>
      <c r="L134" s="14" t="s">
        <v>42</v>
      </c>
      <c r="M134" s="15" t="s">
        <v>8</v>
      </c>
      <c r="N134" s="16">
        <v>18.6388</v>
      </c>
      <c r="O134" s="1">
        <f>STDEV(N134:N136)</f>
        <v>4.3981056528161269E-3</v>
      </c>
      <c r="Q134" s="14" t="s">
        <v>42</v>
      </c>
      <c r="R134" s="15" t="s">
        <v>9</v>
      </c>
      <c r="S134" s="16">
        <v>16.9054</v>
      </c>
      <c r="T134" s="1">
        <f>STDEV(S134:S136)</f>
        <v>3.2836108173777641E-2</v>
      </c>
      <c r="V134" s="14" t="s">
        <v>42</v>
      </c>
      <c r="W134" s="15" t="s">
        <v>11</v>
      </c>
      <c r="X134" s="16">
        <v>16.370200000000001</v>
      </c>
      <c r="Y134" s="1">
        <f>STDEV(X134:X136)</f>
        <v>4.267567613211682E-2</v>
      </c>
      <c r="AA134" s="14" t="s">
        <v>42</v>
      </c>
      <c r="AB134" s="15" t="s">
        <v>11</v>
      </c>
      <c r="AC134" s="16">
        <v>15.9862</v>
      </c>
      <c r="AD134" s="1">
        <f>STDEV(AC134:AC136)</f>
        <v>0.11300771360103404</v>
      </c>
      <c r="AE134" s="1"/>
      <c r="AF134" s="26" t="s">
        <v>41</v>
      </c>
      <c r="AG134" s="27" t="s">
        <v>62</v>
      </c>
      <c r="AH134" s="16">
        <v>20.097100000000001</v>
      </c>
      <c r="AI134" s="18"/>
      <c r="AK134" s="26" t="s">
        <v>41</v>
      </c>
      <c r="AL134" s="27" t="s">
        <v>63</v>
      </c>
      <c r="AM134" s="16">
        <v>18.326699999999999</v>
      </c>
      <c r="AN134" s="18"/>
      <c r="AP134" s="26" t="s">
        <v>41</v>
      </c>
      <c r="AQ134" s="27" t="s">
        <v>11</v>
      </c>
      <c r="AR134" s="16">
        <v>17.438300000000002</v>
      </c>
      <c r="AS134" s="18"/>
      <c r="AT134" s="1"/>
      <c r="AV134" s="22"/>
      <c r="AZ134" s="18"/>
      <c r="BA134" s="28"/>
      <c r="BD134" s="18"/>
      <c r="BE134" s="28"/>
      <c r="BH134" s="18"/>
      <c r="BI134" s="28"/>
      <c r="BL134" s="18"/>
      <c r="BM134" s="28"/>
      <c r="BP134" s="18"/>
      <c r="BQ134" s="28"/>
      <c r="BT134" s="18"/>
      <c r="BU134" s="28"/>
    </row>
    <row r="135" spans="2:73" ht="17" thickBot="1" x14ac:dyDescent="0.25">
      <c r="B135" s="19" t="s">
        <v>42</v>
      </c>
      <c r="C135" s="20" t="s">
        <v>10</v>
      </c>
      <c r="D135" s="16">
        <v>18.0839</v>
      </c>
      <c r="E135" s="21">
        <f t="shared" ref="E135" si="51">AVERAGE(D134:D136)</f>
        <v>18.164266666666666</v>
      </c>
      <c r="G135" s="19" t="s">
        <v>42</v>
      </c>
      <c r="H135" s="20" t="s">
        <v>7</v>
      </c>
      <c r="I135" s="16">
        <v>20.272600000000001</v>
      </c>
      <c r="J135" s="21">
        <f t="shared" ref="J135" si="52">AVERAGE(I134:I136)</f>
        <v>20.331533333333329</v>
      </c>
      <c r="L135" s="19" t="s">
        <v>42</v>
      </c>
      <c r="M135" s="20" t="s">
        <v>8</v>
      </c>
      <c r="N135" s="16">
        <v>18.639399999999998</v>
      </c>
      <c r="O135" s="21">
        <f t="shared" ref="O135" si="53">AVERAGE(N134:N136)</f>
        <v>18.636566666666667</v>
      </c>
      <c r="Q135" s="19" t="s">
        <v>42</v>
      </c>
      <c r="R135" s="20" t="s">
        <v>9</v>
      </c>
      <c r="S135" s="16">
        <v>16.907299999999999</v>
      </c>
      <c r="T135" s="21">
        <f t="shared" ref="T135" si="54">AVERAGE(S134:S136)</f>
        <v>16.9253</v>
      </c>
      <c r="V135" s="19" t="s">
        <v>42</v>
      </c>
      <c r="W135" s="20" t="s">
        <v>11</v>
      </c>
      <c r="X135" s="16">
        <v>16.353000000000002</v>
      </c>
      <c r="Y135" s="21">
        <f>AVERAGE(X134:X136)</f>
        <v>16.337466666666668</v>
      </c>
      <c r="AA135" s="19" t="s">
        <v>42</v>
      </c>
      <c r="AB135" s="20" t="s">
        <v>11</v>
      </c>
      <c r="AC135" s="16">
        <v>16.1281</v>
      </c>
      <c r="AD135" s="21">
        <f>AVERAGE(AC134:AC136)</f>
        <v>16.006366666666668</v>
      </c>
      <c r="AE135" s="18"/>
      <c r="AF135" s="14" t="s">
        <v>42</v>
      </c>
      <c r="AG135" s="15" t="s">
        <v>62</v>
      </c>
      <c r="AH135" s="16">
        <v>19.1721</v>
      </c>
      <c r="AI135" s="1">
        <f>STDEV(AH135:AH137)</f>
        <v>4.0756022049916789E-2</v>
      </c>
      <c r="AK135" s="14" t="s">
        <v>42</v>
      </c>
      <c r="AL135" s="15" t="s">
        <v>63</v>
      </c>
      <c r="AM135" s="16">
        <v>17.3933</v>
      </c>
      <c r="AN135" s="1">
        <f>STDEV(AM135:AM137)</f>
        <v>1.1651752371781756E-2</v>
      </c>
      <c r="AP135" s="14" t="s">
        <v>42</v>
      </c>
      <c r="AQ135" s="15" t="s">
        <v>11</v>
      </c>
      <c r="AR135" s="16">
        <v>16.003499999999999</v>
      </c>
      <c r="AS135" s="1">
        <f>STDEV(AR135:AR137)</f>
        <v>5.0658957746877488E-2</v>
      </c>
      <c r="AT135" s="18"/>
      <c r="AV135" s="22"/>
      <c r="AX135" s="23">
        <f>E135-AD135</f>
        <v>2.1578999999999979</v>
      </c>
      <c r="AY135" s="24">
        <f>AX135-$AX$142</f>
        <v>0.42530666666666406</v>
      </c>
      <c r="AZ135" s="24">
        <f>2^-AY135</f>
        <v>0.74468042164172887</v>
      </c>
      <c r="BA135" s="28"/>
      <c r="BB135" s="24">
        <f>J135-Y135</f>
        <v>3.9940666666666615</v>
      </c>
      <c r="BC135" s="24">
        <f>BB135-$BB$142</f>
        <v>0.11994666666666287</v>
      </c>
      <c r="BD135" s="24">
        <f>2^-BC135</f>
        <v>0.9202216686123591</v>
      </c>
      <c r="BE135" s="28"/>
      <c r="BF135" s="24">
        <f>O135-AD135</f>
        <v>2.6301999999999985</v>
      </c>
      <c r="BG135" s="24">
        <f>BF135-$BF$142</f>
        <v>0.49064666666666534</v>
      </c>
      <c r="BH135" s="24">
        <f>2^-BG135</f>
        <v>0.71170601462046046</v>
      </c>
      <c r="BI135" s="28"/>
      <c r="BJ135" s="24">
        <f>T135-AD135</f>
        <v>0.9189333333333316</v>
      </c>
      <c r="BK135" s="24">
        <f>BJ135-$BJ$142</f>
        <v>0.32235999999999909</v>
      </c>
      <c r="BL135" s="24">
        <f>2^-BK135</f>
        <v>0.79976053679741943</v>
      </c>
      <c r="BM135" s="28"/>
      <c r="BN135" s="24">
        <f>AI136-AS136</f>
        <v>3.1749333333333336</v>
      </c>
      <c r="BO135" s="24">
        <f>BN135-$BN$142</f>
        <v>0.74480666666666684</v>
      </c>
      <c r="BP135" s="24">
        <f>2^-BO135</f>
        <v>0.59674783541321563</v>
      </c>
      <c r="BQ135" s="28"/>
      <c r="BR135" s="24">
        <f>AN136-AS136</f>
        <v>1.4407666666666668</v>
      </c>
      <c r="BS135" s="24">
        <f>BR135-$BR$142</f>
        <v>0.22860000000000014</v>
      </c>
      <c r="BT135" s="24">
        <f>2^-BS135</f>
        <v>0.85346269541561715</v>
      </c>
      <c r="BU135" s="28"/>
    </row>
    <row r="136" spans="2:73" ht="17" thickBot="1" x14ac:dyDescent="0.25">
      <c r="B136" s="26" t="s">
        <v>42</v>
      </c>
      <c r="C136" s="27" t="s">
        <v>10</v>
      </c>
      <c r="D136" s="16">
        <v>18.2135</v>
      </c>
      <c r="E136" s="18"/>
      <c r="G136" s="26" t="s">
        <v>42</v>
      </c>
      <c r="H136" s="27" t="s">
        <v>7</v>
      </c>
      <c r="I136" s="16">
        <v>20.337199999999999</v>
      </c>
      <c r="J136" s="18"/>
      <c r="L136" s="26" t="s">
        <v>42</v>
      </c>
      <c r="M136" s="27" t="s">
        <v>8</v>
      </c>
      <c r="N136" s="16">
        <v>18.631499999999999</v>
      </c>
      <c r="O136" s="18"/>
      <c r="Q136" s="26" t="s">
        <v>42</v>
      </c>
      <c r="R136" s="27" t="s">
        <v>9</v>
      </c>
      <c r="S136" s="16">
        <v>16.963200000000001</v>
      </c>
      <c r="T136" s="18"/>
      <c r="V136" s="26" t="s">
        <v>42</v>
      </c>
      <c r="W136" s="27" t="s">
        <v>11</v>
      </c>
      <c r="X136" s="16">
        <v>16.289200000000001</v>
      </c>
      <c r="Y136" s="18"/>
      <c r="AA136" s="26" t="s">
        <v>42</v>
      </c>
      <c r="AB136" s="27" t="s">
        <v>11</v>
      </c>
      <c r="AC136" s="16">
        <v>15.9048</v>
      </c>
      <c r="AD136" s="18"/>
      <c r="AE136" s="18"/>
      <c r="AF136" s="19" t="s">
        <v>42</v>
      </c>
      <c r="AG136" s="20" t="s">
        <v>62</v>
      </c>
      <c r="AH136" s="16">
        <v>19.092500000000001</v>
      </c>
      <c r="AI136" s="21">
        <f>AVERAGE(AH135:AH137)</f>
        <v>19.127233333333333</v>
      </c>
      <c r="AK136" s="19" t="s">
        <v>42</v>
      </c>
      <c r="AL136" s="20" t="s">
        <v>63</v>
      </c>
      <c r="AM136" s="16">
        <v>17.404599999999999</v>
      </c>
      <c r="AN136" s="20">
        <f>AVERAGE(AM135:AM137)</f>
        <v>17.393066666666666</v>
      </c>
      <c r="AP136" s="19" t="s">
        <v>42</v>
      </c>
      <c r="AQ136" s="20" t="s">
        <v>11</v>
      </c>
      <c r="AR136" s="16">
        <v>15.9512</v>
      </c>
      <c r="AS136" s="20">
        <f>AVERAGE(AR135:AR137)</f>
        <v>15.952299999999999</v>
      </c>
      <c r="AT136" s="18"/>
      <c r="AV136" s="22"/>
      <c r="AZ136" s="18"/>
      <c r="BA136" s="28"/>
      <c r="BD136" s="18"/>
      <c r="BE136" s="28"/>
      <c r="BH136" s="18"/>
      <c r="BI136" s="28"/>
      <c r="BL136" s="18"/>
      <c r="BM136" s="28"/>
      <c r="BP136" s="18"/>
      <c r="BQ136" s="28"/>
      <c r="BT136" s="18"/>
      <c r="BU136" s="28"/>
    </row>
    <row r="137" spans="2:73" ht="17" thickBot="1" x14ac:dyDescent="0.25">
      <c r="B137" s="14" t="s">
        <v>43</v>
      </c>
      <c r="C137" s="15" t="s">
        <v>10</v>
      </c>
      <c r="D137" s="16">
        <v>17.994</v>
      </c>
      <c r="E137" s="1">
        <f>STDEV(D137:D139)</f>
        <v>8.7642284315278721E-2</v>
      </c>
      <c r="G137" s="14" t="s">
        <v>43</v>
      </c>
      <c r="H137" s="15" t="s">
        <v>7</v>
      </c>
      <c r="I137" s="16">
        <v>20.746400000000001</v>
      </c>
      <c r="J137" s="1">
        <f>STDEV(I137:I139)</f>
        <v>8.6452838781230418E-2</v>
      </c>
      <c r="L137" s="14" t="s">
        <v>43</v>
      </c>
      <c r="M137" s="15" t="s">
        <v>8</v>
      </c>
      <c r="N137" s="16">
        <v>18.8263</v>
      </c>
      <c r="O137" s="1">
        <f>STDEV(N137:N139)</f>
        <v>2.9160989923754686E-2</v>
      </c>
      <c r="Q137" s="14" t="s">
        <v>43</v>
      </c>
      <c r="R137" s="15" t="s">
        <v>9</v>
      </c>
      <c r="S137" s="16">
        <v>17.060099999999998</v>
      </c>
      <c r="T137" s="1">
        <f>STDEV(S137:S139)</f>
        <v>2.6516095740764096E-2</v>
      </c>
      <c r="V137" s="14" t="s">
        <v>43</v>
      </c>
      <c r="W137" s="15" t="s">
        <v>11</v>
      </c>
      <c r="X137" s="16">
        <v>16.640599999999999</v>
      </c>
      <c r="Y137" s="1">
        <f>STDEV(X137:X139)</f>
        <v>8.6943794104773375E-2</v>
      </c>
      <c r="AA137" s="14" t="s">
        <v>43</v>
      </c>
      <c r="AB137" s="15" t="s">
        <v>11</v>
      </c>
      <c r="AC137" s="16">
        <v>16.069099999999999</v>
      </c>
      <c r="AD137" s="1">
        <f>STDEV(AC137:AC139)</f>
        <v>4.4450084364373768E-2</v>
      </c>
      <c r="AE137" s="1"/>
      <c r="AF137" s="26" t="s">
        <v>42</v>
      </c>
      <c r="AG137" s="27" t="s">
        <v>62</v>
      </c>
      <c r="AH137" s="16">
        <v>19.117100000000001</v>
      </c>
      <c r="AI137" s="18"/>
      <c r="AK137" s="26" t="s">
        <v>42</v>
      </c>
      <c r="AL137" s="27" t="s">
        <v>63</v>
      </c>
      <c r="AM137" s="16">
        <v>17.3813</v>
      </c>
      <c r="AN137" s="18"/>
      <c r="AP137" s="26" t="s">
        <v>42</v>
      </c>
      <c r="AQ137" s="27" t="s">
        <v>11</v>
      </c>
      <c r="AR137" s="16">
        <v>15.902200000000001</v>
      </c>
      <c r="AS137" s="18"/>
      <c r="AT137" s="1"/>
      <c r="AV137" s="22"/>
      <c r="AZ137" s="18"/>
      <c r="BA137" s="28"/>
      <c r="BD137" s="18"/>
      <c r="BE137" s="28"/>
      <c r="BH137" s="18"/>
      <c r="BI137" s="28"/>
      <c r="BL137" s="18"/>
      <c r="BM137" s="28"/>
      <c r="BP137" s="18"/>
      <c r="BQ137" s="28"/>
      <c r="BT137" s="18"/>
      <c r="BU137" s="28"/>
    </row>
    <row r="138" spans="2:73" ht="17" thickBot="1" x14ac:dyDescent="0.25">
      <c r="B138" s="19" t="s">
        <v>43</v>
      </c>
      <c r="C138" s="20" t="s">
        <v>10</v>
      </c>
      <c r="D138" s="16">
        <v>18.146100000000001</v>
      </c>
      <c r="E138" s="21">
        <f t="shared" ref="E138" si="55">AVERAGE(D137:D139)</f>
        <v>18.044900000000002</v>
      </c>
      <c r="G138" s="19" t="s">
        <v>43</v>
      </c>
      <c r="H138" s="20" t="s">
        <v>7</v>
      </c>
      <c r="I138" s="16">
        <v>20.6358</v>
      </c>
      <c r="J138" s="21">
        <f t="shared" ref="J138" si="56">AVERAGE(I137:I139)</f>
        <v>20.652733333333334</v>
      </c>
      <c r="L138" s="19" t="s">
        <v>43</v>
      </c>
      <c r="M138" s="20" t="s">
        <v>8</v>
      </c>
      <c r="N138" s="16">
        <v>18.8843</v>
      </c>
      <c r="O138" s="21">
        <f t="shared" ref="O138" si="57">AVERAGE(N137:N139)</f>
        <v>18.853533333333335</v>
      </c>
      <c r="Q138" s="19" t="s">
        <v>43</v>
      </c>
      <c r="R138" s="20" t="s">
        <v>9</v>
      </c>
      <c r="S138" s="16">
        <v>17.050699999999999</v>
      </c>
      <c r="T138" s="21">
        <f t="shared" ref="T138" si="58">AVERAGE(S137:S139)</f>
        <v>17.070466666666665</v>
      </c>
      <c r="V138" s="19" t="s">
        <v>43</v>
      </c>
      <c r="W138" s="20" t="s">
        <v>11</v>
      </c>
      <c r="X138" s="16">
        <v>16.5183</v>
      </c>
      <c r="Y138" s="21">
        <f>AVERAGE(X137:X139)</f>
        <v>16.543766666666667</v>
      </c>
      <c r="AA138" s="19" t="s">
        <v>43</v>
      </c>
      <c r="AB138" s="20" t="s">
        <v>11</v>
      </c>
      <c r="AC138" s="16">
        <v>16.043199999999999</v>
      </c>
      <c r="AD138" s="21">
        <f>AVERAGE(AC137:AC139)</f>
        <v>16.031600000000001</v>
      </c>
      <c r="AE138" s="18"/>
      <c r="AF138" s="14" t="s">
        <v>43</v>
      </c>
      <c r="AG138" s="15" t="s">
        <v>62</v>
      </c>
      <c r="AH138" s="16">
        <v>19.4955</v>
      </c>
      <c r="AI138" s="1">
        <f>STDEV(AH138:AH140)</f>
        <v>3.8427464136994292E-2</v>
      </c>
      <c r="AK138" s="14" t="s">
        <v>43</v>
      </c>
      <c r="AL138" s="15" t="s">
        <v>63</v>
      </c>
      <c r="AM138" s="16">
        <v>18.332599999999999</v>
      </c>
      <c r="AN138" s="1">
        <f>STDEV(AM138:AM140)</f>
        <v>1.1703560711737218E-2</v>
      </c>
      <c r="AP138" s="14" t="s">
        <v>43</v>
      </c>
      <c r="AQ138" s="15" t="s">
        <v>11</v>
      </c>
      <c r="AR138" s="16">
        <v>16.604299999999999</v>
      </c>
      <c r="AS138" s="1">
        <f>STDEV(AR138:AR140)</f>
        <v>3.0007721228599533E-2</v>
      </c>
      <c r="AT138" s="18"/>
      <c r="AV138" s="22"/>
      <c r="AX138" s="23">
        <f>E138-AD138</f>
        <v>2.013300000000001</v>
      </c>
      <c r="AY138" s="24">
        <f>AX138-$AX$142</f>
        <v>0.2807066666666671</v>
      </c>
      <c r="AZ138" s="24">
        <f>2^-AY138</f>
        <v>0.82318770139983632</v>
      </c>
      <c r="BA138" s="28"/>
      <c r="BB138" s="24">
        <f>J138-Y138</f>
        <v>4.1089666666666673</v>
      </c>
      <c r="BC138" s="24">
        <f>BB138-$BB$142</f>
        <v>0.23484666666666865</v>
      </c>
      <c r="BD138" s="24">
        <f>2^-BC138</f>
        <v>0.84977531064126588</v>
      </c>
      <c r="BE138" s="28"/>
      <c r="BF138" s="24">
        <f>O138-AD138</f>
        <v>2.8219333333333338</v>
      </c>
      <c r="BG138" s="24">
        <f>BF138-$BF$142</f>
        <v>0.68238000000000065</v>
      </c>
      <c r="BH138" s="24">
        <f>2^-BG138</f>
        <v>0.62313644391755441</v>
      </c>
      <c r="BI138" s="28"/>
      <c r="BJ138" s="24">
        <f>T138-AD138</f>
        <v>1.0388666666666637</v>
      </c>
      <c r="BK138" s="24">
        <f>BJ138-$BJ$142</f>
        <v>0.44229333333333121</v>
      </c>
      <c r="BL138" s="24">
        <f>2^-BK138</f>
        <v>0.73596377738016916</v>
      </c>
      <c r="BM138" s="28"/>
      <c r="BN138" s="24">
        <f>AI139-AS139</f>
        <v>2.8980666666666721</v>
      </c>
      <c r="BO138" s="24">
        <f>BN138-$BN$142</f>
        <v>0.46794000000000535</v>
      </c>
      <c r="BP138" s="24">
        <f>2^-BO138</f>
        <v>0.72299621521490931</v>
      </c>
      <c r="BQ138" s="28"/>
      <c r="BR138" s="24">
        <f>AN139-AS139</f>
        <v>1.7370000000000019</v>
      </c>
      <c r="BS138" s="24">
        <f>BR138-$BR$142</f>
        <v>0.52483333333333526</v>
      </c>
      <c r="BT138" s="24">
        <f>2^-BS138</f>
        <v>0.69503939938338721</v>
      </c>
      <c r="BU138" s="28"/>
    </row>
    <row r="139" spans="2:73" ht="17" thickBot="1" x14ac:dyDescent="0.25">
      <c r="B139" s="26" t="s">
        <v>43</v>
      </c>
      <c r="C139" s="27" t="s">
        <v>10</v>
      </c>
      <c r="D139" s="16">
        <v>17.994599999999998</v>
      </c>
      <c r="E139" s="18"/>
      <c r="G139" s="26" t="s">
        <v>43</v>
      </c>
      <c r="H139" s="27" t="s">
        <v>7</v>
      </c>
      <c r="I139" s="16">
        <v>20.576000000000001</v>
      </c>
      <c r="J139" s="18"/>
      <c r="L139" s="26" t="s">
        <v>43</v>
      </c>
      <c r="M139" s="27" t="s">
        <v>8</v>
      </c>
      <c r="N139" s="16">
        <v>18.850000000000001</v>
      </c>
      <c r="O139" s="18"/>
      <c r="Q139" s="26" t="s">
        <v>43</v>
      </c>
      <c r="R139" s="27" t="s">
        <v>9</v>
      </c>
      <c r="S139" s="16">
        <v>17.1006</v>
      </c>
      <c r="T139" s="18"/>
      <c r="V139" s="26" t="s">
        <v>43</v>
      </c>
      <c r="W139" s="27" t="s">
        <v>11</v>
      </c>
      <c r="X139" s="16">
        <v>16.4724</v>
      </c>
      <c r="Y139" s="18"/>
      <c r="AA139" s="26" t="s">
        <v>43</v>
      </c>
      <c r="AB139" s="27" t="s">
        <v>11</v>
      </c>
      <c r="AC139" s="16">
        <v>15.9825</v>
      </c>
      <c r="AD139" s="18"/>
      <c r="AE139" s="18"/>
      <c r="AF139" s="19" t="s">
        <v>43</v>
      </c>
      <c r="AG139" s="20" t="s">
        <v>62</v>
      </c>
      <c r="AH139" s="16">
        <v>19.511500000000002</v>
      </c>
      <c r="AI139" s="21">
        <f>AVERAGE(AH138:AH140)</f>
        <v>19.481800000000003</v>
      </c>
      <c r="AK139" s="19" t="s">
        <v>43</v>
      </c>
      <c r="AL139" s="20" t="s">
        <v>63</v>
      </c>
      <c r="AM139" s="16">
        <v>18.320399999999999</v>
      </c>
      <c r="AN139" s="21">
        <f>AVERAGE(AM138:AM140)</f>
        <v>18.320733333333333</v>
      </c>
      <c r="AP139" s="19" t="s">
        <v>43</v>
      </c>
      <c r="AQ139" s="20" t="s">
        <v>11</v>
      </c>
      <c r="AR139" s="16">
        <v>16.549299999999999</v>
      </c>
      <c r="AS139" s="21">
        <f>AVERAGE(AR138:AR140)</f>
        <v>16.583733333333331</v>
      </c>
      <c r="AT139" s="18"/>
      <c r="AV139" s="31"/>
      <c r="AX139" s="18"/>
      <c r="BA139" s="28"/>
      <c r="BB139" s="18"/>
      <c r="BE139" s="28"/>
      <c r="BF139" s="18"/>
      <c r="BI139" s="28"/>
      <c r="BJ139" s="18"/>
      <c r="BM139" s="28"/>
      <c r="BN139" s="18"/>
      <c r="BQ139" s="28"/>
      <c r="BR139" s="18"/>
      <c r="BU139" s="28"/>
    </row>
    <row r="140" spans="2:73" ht="17" thickBot="1" x14ac:dyDescent="0.25">
      <c r="E140" s="18"/>
      <c r="J140" s="18"/>
      <c r="O140" s="18"/>
      <c r="Q140" s="1"/>
      <c r="R140" s="1"/>
      <c r="S140" s="1"/>
      <c r="T140" s="18"/>
      <c r="V140" s="1"/>
      <c r="W140" s="1"/>
      <c r="X140" s="1"/>
      <c r="Y140" s="18"/>
      <c r="AA140" s="1"/>
      <c r="AB140" s="1"/>
      <c r="AC140" s="1"/>
      <c r="AD140" s="18"/>
      <c r="AE140" s="18"/>
      <c r="AF140" s="26" t="s">
        <v>43</v>
      </c>
      <c r="AG140" s="27" t="s">
        <v>62</v>
      </c>
      <c r="AH140" s="16">
        <v>19.438400000000001</v>
      </c>
      <c r="AI140" s="18"/>
      <c r="AK140" s="26" t="s">
        <v>43</v>
      </c>
      <c r="AL140" s="27" t="s">
        <v>63</v>
      </c>
      <c r="AM140" s="16">
        <v>18.309200000000001</v>
      </c>
      <c r="AN140" s="18"/>
      <c r="AP140" s="26" t="s">
        <v>43</v>
      </c>
      <c r="AQ140" s="27" t="s">
        <v>11</v>
      </c>
      <c r="AR140" s="16">
        <v>16.5976</v>
      </c>
      <c r="AS140" s="18"/>
      <c r="AT140" s="18"/>
      <c r="AV140" s="1"/>
      <c r="AX140" s="12" t="s">
        <v>20</v>
      </c>
      <c r="BA140" s="28"/>
      <c r="BB140" s="12" t="s">
        <v>21</v>
      </c>
      <c r="BE140" s="28"/>
      <c r="BF140" s="12" t="s">
        <v>29</v>
      </c>
      <c r="BI140" s="28"/>
      <c r="BJ140" s="12" t="s">
        <v>30</v>
      </c>
      <c r="BM140" s="28"/>
      <c r="BN140" s="12" t="s">
        <v>60</v>
      </c>
      <c r="BP140" s="18"/>
      <c r="BQ140" s="28"/>
      <c r="BR140" s="12" t="s">
        <v>61</v>
      </c>
      <c r="BU140" s="28"/>
    </row>
    <row r="141" spans="2:73" ht="17" thickBot="1" x14ac:dyDescent="0.25">
      <c r="E141" s="18"/>
      <c r="J141" s="18"/>
      <c r="O141" s="18"/>
      <c r="Q141" s="1"/>
      <c r="R141" s="1"/>
      <c r="S141" s="1"/>
      <c r="T141" s="18"/>
      <c r="V141" s="1"/>
      <c r="W141" s="1"/>
      <c r="X141" s="1"/>
      <c r="Y141" s="18"/>
      <c r="AA141" s="1"/>
      <c r="AB141" s="1"/>
      <c r="AC141" s="1"/>
      <c r="AD141" s="18"/>
      <c r="AE141" s="18"/>
      <c r="AH141" s="18"/>
      <c r="AJ141" s="18"/>
      <c r="AM141" s="18"/>
      <c r="AO141" s="18"/>
      <c r="AR141" s="18"/>
      <c r="AT141" s="18"/>
      <c r="AV141" s="1"/>
      <c r="BA141" s="28"/>
      <c r="BE141" s="28"/>
      <c r="BI141" s="28"/>
      <c r="BM141" s="28"/>
      <c r="BQ141" s="28"/>
      <c r="BU141" s="28"/>
    </row>
    <row r="142" spans="2:73" ht="17" thickBot="1" x14ac:dyDescent="0.25">
      <c r="E142" s="18"/>
      <c r="J142" s="18"/>
      <c r="O142" s="18"/>
      <c r="Q142" s="1"/>
      <c r="R142" s="1"/>
      <c r="S142" s="1"/>
      <c r="T142" s="18"/>
      <c r="V142" s="1"/>
      <c r="W142" s="1"/>
      <c r="X142" s="1"/>
      <c r="Y142" s="18"/>
      <c r="AA142" s="1"/>
      <c r="AB142" s="1"/>
      <c r="AC142" s="1"/>
      <c r="AD142" s="18"/>
      <c r="AE142" s="18"/>
      <c r="AH142" s="18"/>
      <c r="AJ142" s="18"/>
      <c r="AM142" s="18"/>
      <c r="AO142" s="18"/>
      <c r="AR142" s="18"/>
      <c r="AT142" s="18"/>
      <c r="AV142" s="1"/>
      <c r="AX142" s="24">
        <f>AVERAGE(AX126:AX138)</f>
        <v>1.7325933333333339</v>
      </c>
      <c r="BA142" s="28"/>
      <c r="BB142" s="24">
        <f>AVERAGE(BB126:BB138)</f>
        <v>3.8741199999999987</v>
      </c>
      <c r="BE142" s="28"/>
      <c r="BF142" s="24">
        <f>AVERAGE(BF126:BF138)</f>
        <v>2.1395533333333332</v>
      </c>
      <c r="BI142" s="28"/>
      <c r="BJ142" s="24">
        <f>AVERAGE(BJ126:BJ138)</f>
        <v>0.59657333333333251</v>
      </c>
      <c r="BM142" s="28"/>
      <c r="BN142" s="24">
        <f>AVERAGE(BN126:BN138)</f>
        <v>2.4301266666666668</v>
      </c>
      <c r="BQ142" s="28"/>
      <c r="BR142" s="24">
        <f>AVERAGE(BR126:BR138)</f>
        <v>1.2121666666666666</v>
      </c>
      <c r="BU142" s="28"/>
    </row>
    <row r="144" spans="2:73" x14ac:dyDescent="0.2">
      <c r="BQ144" s="48"/>
      <c r="BU144" s="48"/>
    </row>
    <row r="149" spans="49:73" x14ac:dyDescent="0.2">
      <c r="AX149" s="49"/>
      <c r="AY149" s="50"/>
      <c r="AZ149" s="50"/>
      <c r="BA149" s="51"/>
      <c r="BB149" s="49"/>
      <c r="BC149" s="50"/>
      <c r="BD149" s="50"/>
      <c r="BE149" s="51"/>
      <c r="BF149" s="49"/>
      <c r="BG149" s="50"/>
      <c r="BH149" s="50"/>
      <c r="BI149" s="51"/>
      <c r="BJ149" s="49"/>
      <c r="BK149" s="50"/>
      <c r="BL149" s="50"/>
      <c r="BM149" s="51"/>
      <c r="BN149" s="49"/>
      <c r="BO149" s="50"/>
      <c r="BP149" s="50"/>
      <c r="BQ149" s="51"/>
      <c r="BR149" s="49"/>
      <c r="BS149" s="50"/>
      <c r="BT149" s="50"/>
      <c r="BU149" s="51"/>
    </row>
    <row r="150" spans="49:73" x14ac:dyDescent="0.2">
      <c r="AX150" s="52"/>
      <c r="AY150" s="53" t="s">
        <v>46</v>
      </c>
      <c r="AZ150" s="53" t="s">
        <v>47</v>
      </c>
      <c r="BA150" s="54" t="s">
        <v>48</v>
      </c>
      <c r="BB150" s="52"/>
      <c r="BC150" s="53" t="s">
        <v>46</v>
      </c>
      <c r="BD150" s="53" t="s">
        <v>47</v>
      </c>
      <c r="BE150" s="54" t="s">
        <v>48</v>
      </c>
      <c r="BF150" s="52"/>
      <c r="BG150" s="53" t="s">
        <v>46</v>
      </c>
      <c r="BH150" s="53" t="s">
        <v>47</v>
      </c>
      <c r="BI150" s="54" t="s">
        <v>48</v>
      </c>
      <c r="BJ150" s="52"/>
      <c r="BK150" s="53" t="s">
        <v>46</v>
      </c>
      <c r="BL150" s="53" t="s">
        <v>47</v>
      </c>
      <c r="BM150" s="54" t="s">
        <v>48</v>
      </c>
      <c r="BN150" s="52"/>
      <c r="BO150" s="53" t="s">
        <v>46</v>
      </c>
      <c r="BP150" s="53" t="s">
        <v>47</v>
      </c>
      <c r="BQ150" s="54" t="s">
        <v>48</v>
      </c>
      <c r="BR150" s="52"/>
      <c r="BS150" s="53" t="s">
        <v>46</v>
      </c>
      <c r="BT150" s="53" t="s">
        <v>47</v>
      </c>
      <c r="BU150" s="54" t="s">
        <v>48</v>
      </c>
    </row>
    <row r="151" spans="49:73" x14ac:dyDescent="0.2">
      <c r="AX151" s="52"/>
      <c r="AY151" s="53">
        <f>BA30</f>
        <v>1.0274695318361413</v>
      </c>
      <c r="AZ151" s="53">
        <f>BA77</f>
        <v>1.0444447830783026</v>
      </c>
      <c r="BA151" s="55">
        <f>BA126</f>
        <v>1.0215716885895947</v>
      </c>
      <c r="BB151" s="52"/>
      <c r="BC151" s="53">
        <f>BE30</f>
        <v>1.2457713308868241</v>
      </c>
      <c r="BD151" s="53">
        <f>BE77</f>
        <v>0.98770188909125067</v>
      </c>
      <c r="BE151" s="55">
        <f>BE126</f>
        <v>1.0641273850266677</v>
      </c>
      <c r="BF151" s="52"/>
      <c r="BG151" s="53">
        <f>BI30</f>
        <v>1.112351566922211</v>
      </c>
      <c r="BH151" s="53">
        <f>BI77</f>
        <v>0.96906723247734561</v>
      </c>
      <c r="BI151" s="55">
        <f>BI126</f>
        <v>1.0745008788135535</v>
      </c>
      <c r="BJ151" s="52"/>
      <c r="BK151" s="53">
        <f>BM30</f>
        <v>1.0044916116229827</v>
      </c>
      <c r="BL151" s="53">
        <f>BM77</f>
        <v>1.6771121490147285</v>
      </c>
      <c r="BM151" s="55">
        <f>BM126</f>
        <v>1.0284672246318785</v>
      </c>
      <c r="BN151" s="56"/>
      <c r="BO151" s="53">
        <f>BQ30</f>
        <v>1.0184701453151521</v>
      </c>
      <c r="BP151" s="53">
        <f>BQ77</f>
        <v>1.163865859715473</v>
      </c>
      <c r="BQ151" s="54">
        <f>BQ126</f>
        <v>1.2218992972302112</v>
      </c>
      <c r="BR151" s="56"/>
      <c r="BS151" s="53">
        <f>BU30</f>
        <v>1.0409085942256788</v>
      </c>
      <c r="BT151" s="53">
        <f>BU77</f>
        <v>1.0543413717300605</v>
      </c>
      <c r="BU151" s="55">
        <f>BU126</f>
        <v>1.0260810329503123</v>
      </c>
    </row>
    <row r="152" spans="49:73" x14ac:dyDescent="0.2">
      <c r="AX152" s="52"/>
      <c r="AY152" s="53">
        <f>BA31</f>
        <v>0.25646310191766153</v>
      </c>
      <c r="AZ152" s="53">
        <f>BA78</f>
        <v>0.3258942929097246</v>
      </c>
      <c r="BA152" s="54">
        <f>BA127</f>
        <v>0.2300733128304854</v>
      </c>
      <c r="BB152" s="52"/>
      <c r="BC152" s="53">
        <f>BE31</f>
        <v>0.25585936722598285</v>
      </c>
      <c r="BD152" s="53">
        <f>BE78</f>
        <v>0.79139386327371009</v>
      </c>
      <c r="BE152" s="54">
        <f>BE127</f>
        <v>0.29830989098020766</v>
      </c>
      <c r="BF152" s="52"/>
      <c r="BG152" s="53">
        <f>BI31</f>
        <v>0.38987760002130412</v>
      </c>
      <c r="BH152" s="53">
        <f>BI78</f>
        <v>6.3468812161733557E-2</v>
      </c>
      <c r="BI152" s="54">
        <f>BI127</f>
        <v>0.46431040375358418</v>
      </c>
      <c r="BJ152" s="52"/>
      <c r="BK152" s="53">
        <f>BM31</f>
        <v>0.84967362574634164</v>
      </c>
      <c r="BL152" s="53">
        <f>BM78</f>
        <v>1.1354348836145833</v>
      </c>
      <c r="BM152" s="54">
        <f>BM127</f>
        <v>0.27005805430445456</v>
      </c>
      <c r="BN152" s="52"/>
      <c r="BO152" s="53">
        <f>BQ31</f>
        <v>0.3427056031478703</v>
      </c>
      <c r="BP152" s="53">
        <f>BQ78</f>
        <v>0.67727053885189104</v>
      </c>
      <c r="BQ152" s="54">
        <f>BQ127</f>
        <v>1.0240820934742905</v>
      </c>
      <c r="BR152" s="52"/>
      <c r="BS152" s="53">
        <f>BU31</f>
        <v>0.28423821195226295</v>
      </c>
      <c r="BT152" s="53">
        <f>BU78</f>
        <v>0.34768855846378582</v>
      </c>
      <c r="BU152" s="54">
        <f>BU127</f>
        <v>0.25100913512940343</v>
      </c>
    </row>
    <row r="153" spans="49:73" x14ac:dyDescent="0.2">
      <c r="AX153" s="52"/>
      <c r="AY153" s="53"/>
      <c r="AZ153" s="53"/>
      <c r="BA153" s="54"/>
      <c r="BB153" s="52"/>
      <c r="BC153" s="53"/>
      <c r="BD153" s="53"/>
      <c r="BE153" s="54"/>
      <c r="BF153" s="52"/>
      <c r="BG153" s="53"/>
      <c r="BH153" s="53"/>
      <c r="BI153" s="54"/>
      <c r="BJ153" s="52"/>
      <c r="BK153" s="53"/>
      <c r="BL153" s="53"/>
      <c r="BM153" s="54"/>
      <c r="BN153" s="52"/>
      <c r="BO153" s="53"/>
      <c r="BP153" s="53"/>
      <c r="BQ153" s="54"/>
      <c r="BR153" s="52"/>
      <c r="BS153" s="53"/>
      <c r="BT153" s="53"/>
      <c r="BU153" s="54"/>
    </row>
    <row r="154" spans="49:73" x14ac:dyDescent="0.2">
      <c r="AX154" s="52"/>
      <c r="AY154" s="53" t="s">
        <v>49</v>
      </c>
      <c r="AZ154" s="53" t="s">
        <v>50</v>
      </c>
      <c r="BA154" s="54" t="s">
        <v>51</v>
      </c>
      <c r="BB154" s="52"/>
      <c r="BC154" s="53" t="s">
        <v>49</v>
      </c>
      <c r="BD154" s="53" t="s">
        <v>50</v>
      </c>
      <c r="BE154" s="54" t="s">
        <v>51</v>
      </c>
      <c r="BF154" s="52"/>
      <c r="BG154" s="53" t="s">
        <v>49</v>
      </c>
      <c r="BH154" s="53" t="s">
        <v>50</v>
      </c>
      <c r="BI154" s="54" t="s">
        <v>51</v>
      </c>
      <c r="BJ154" s="52"/>
      <c r="BK154" s="53" t="s">
        <v>49</v>
      </c>
      <c r="BL154" s="53" t="s">
        <v>50</v>
      </c>
      <c r="BM154" s="54" t="s">
        <v>51</v>
      </c>
      <c r="BN154" s="52"/>
      <c r="BO154" s="53" t="s">
        <v>49</v>
      </c>
      <c r="BP154" s="53" t="s">
        <v>50</v>
      </c>
      <c r="BQ154" s="54" t="s">
        <v>51</v>
      </c>
      <c r="BR154" s="52"/>
      <c r="BS154" s="53" t="s">
        <v>49</v>
      </c>
      <c r="BT154" s="53" t="s">
        <v>50</v>
      </c>
      <c r="BU154" s="54" t="s">
        <v>51</v>
      </c>
    </row>
    <row r="155" spans="49:73" x14ac:dyDescent="0.2">
      <c r="AX155" s="52"/>
      <c r="AY155" s="53">
        <f>BA8</f>
        <v>1.0358850492738738</v>
      </c>
      <c r="AZ155" s="53">
        <f>BA55</f>
        <v>1.2699808994094073</v>
      </c>
      <c r="BA155" s="54">
        <f>BA104</f>
        <v>0.47298031631991644</v>
      </c>
      <c r="BB155" s="52"/>
      <c r="BC155" s="53">
        <f>BE8</f>
        <v>0.63821899443547903</v>
      </c>
      <c r="BD155" s="53">
        <f>BE55</f>
        <v>1.0734135687177646</v>
      </c>
      <c r="BE155" s="54">
        <f>BE104</f>
        <v>0.34506237377820626</v>
      </c>
      <c r="BF155" s="52"/>
      <c r="BG155" s="53">
        <f>BI8</f>
        <v>0.5481702053008235</v>
      </c>
      <c r="BH155" s="53">
        <f>BI55</f>
        <v>0.43928749129561878</v>
      </c>
      <c r="BI155" s="54">
        <f>BI104</f>
        <v>2.7371977912752472</v>
      </c>
      <c r="BJ155" s="52"/>
      <c r="BK155" s="53">
        <f>BM8</f>
        <v>2.997688858269671</v>
      </c>
      <c r="BL155" s="53">
        <f>BM55</f>
        <v>2.7303099197070804</v>
      </c>
      <c r="BM155" s="54">
        <f>BM104</f>
        <v>0.71550440076866828</v>
      </c>
      <c r="BN155" s="52"/>
      <c r="BO155" s="53">
        <f>BQ8</f>
        <v>0.77441450430973535</v>
      </c>
      <c r="BP155" s="53">
        <f>BQ55</f>
        <v>1.2520208077593133</v>
      </c>
      <c r="BQ155" s="54">
        <f>BQ104</f>
        <v>0.36041806234289619</v>
      </c>
      <c r="BR155" s="52"/>
      <c r="BS155" s="53">
        <f>BU8</f>
        <v>0.66490618094150755</v>
      </c>
      <c r="BT155" s="53">
        <f>BU55</f>
        <v>0.56996342832017588</v>
      </c>
      <c r="BU155" s="54">
        <f>BU104</f>
        <v>1.8068694081650691</v>
      </c>
    </row>
    <row r="156" spans="49:73" x14ac:dyDescent="0.2">
      <c r="AX156" s="52"/>
      <c r="AY156" s="28">
        <f>BA9</f>
        <v>0.57524874722338559</v>
      </c>
      <c r="AZ156" s="57">
        <f>BA56</f>
        <v>0.79865409750543737</v>
      </c>
      <c r="BA156" s="58">
        <f>BA105</f>
        <v>0.12188253893086815</v>
      </c>
      <c r="BB156" s="52"/>
      <c r="BC156" s="28">
        <f>BE9</f>
        <v>0.33975521811546444</v>
      </c>
      <c r="BD156" s="28">
        <f>BE56</f>
        <v>0.43523379377205951</v>
      </c>
      <c r="BE156" s="59">
        <f>BE105</f>
        <v>0.25595274634560455</v>
      </c>
      <c r="BF156" s="52"/>
      <c r="BG156" s="28">
        <f>BI9</f>
        <v>0.18309552049875741</v>
      </c>
      <c r="BH156" s="28">
        <f>BI56</f>
        <v>9.5050883625225041E-2</v>
      </c>
      <c r="BI156" s="58">
        <f>BI105</f>
        <v>0.28783623676075692</v>
      </c>
      <c r="BJ156" s="52"/>
      <c r="BK156" s="28">
        <f>BM9</f>
        <v>1.4779934856112258</v>
      </c>
      <c r="BL156" s="28">
        <f>BM56</f>
        <v>1.9725698527651834</v>
      </c>
      <c r="BM156" s="58">
        <f>BM105</f>
        <v>0.60145663796629967</v>
      </c>
      <c r="BN156" s="52"/>
      <c r="BO156" s="28">
        <f>BQ9</f>
        <v>0.12178815729720156</v>
      </c>
      <c r="BP156" s="28">
        <f>BQ56</f>
        <v>0.70759046727464225</v>
      </c>
      <c r="BQ156" s="58">
        <f>BQ105</f>
        <v>0.16625668561689025</v>
      </c>
      <c r="BR156" s="60"/>
      <c r="BS156" s="28">
        <f>BU9</f>
        <v>0.1154719531539438</v>
      </c>
      <c r="BT156" s="28">
        <f>BU56</f>
        <v>0.18250730093012596</v>
      </c>
      <c r="BU156" s="58">
        <f>BU105</f>
        <v>0.15661360683729125</v>
      </c>
    </row>
    <row r="157" spans="49:73" x14ac:dyDescent="0.2">
      <c r="AW157" s="61"/>
      <c r="AX157" s="61"/>
      <c r="BA157" s="62"/>
      <c r="BB157" s="61"/>
      <c r="BE157" s="62"/>
      <c r="BF157" s="61"/>
      <c r="BI157" s="62"/>
      <c r="BJ157" s="61"/>
      <c r="BM157" s="62"/>
      <c r="BN157" s="61"/>
      <c r="BQ157" s="62"/>
      <c r="BR157" s="61"/>
      <c r="BU157" s="62"/>
    </row>
    <row r="158" spans="49:73" x14ac:dyDescent="0.2">
      <c r="AW158" s="63"/>
      <c r="AX158" s="63"/>
      <c r="AY158" s="64"/>
      <c r="AZ158" s="64"/>
      <c r="BA158" s="65"/>
      <c r="BB158" s="63"/>
      <c r="BC158" s="64"/>
      <c r="BD158" s="64"/>
      <c r="BE158" s="65"/>
      <c r="BF158" s="63"/>
      <c r="BG158" s="64"/>
      <c r="BH158" s="64"/>
      <c r="BI158" s="65"/>
      <c r="BJ158" s="63"/>
      <c r="BK158" s="64"/>
      <c r="BL158" s="64"/>
      <c r="BM158" s="65"/>
      <c r="BN158" s="63"/>
      <c r="BO158" s="64"/>
      <c r="BP158" s="64"/>
      <c r="BQ158" s="65"/>
      <c r="BR158" s="63"/>
      <c r="BS158" s="64"/>
      <c r="BT158" s="64"/>
      <c r="BU158" s="65"/>
    </row>
    <row r="174" spans="54:69" x14ac:dyDescent="0.2"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</row>
    <row r="176" spans="54:69" x14ac:dyDescent="0.2"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</row>
    <row r="178" spans="54:69" x14ac:dyDescent="0.2"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</row>
    <row r="180" spans="54:69" x14ac:dyDescent="0.2"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/>
      <c r="BO180" s="28"/>
      <c r="BP180" s="28"/>
      <c r="BQ180" s="28"/>
    </row>
    <row r="182" spans="54:69" x14ac:dyDescent="0.2"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8"/>
      <c r="BM182" s="28"/>
      <c r="BN182" s="28"/>
      <c r="BO182" s="28"/>
      <c r="BP182" s="28"/>
      <c r="BQ182" s="28"/>
    </row>
    <row r="183" spans="54:69" x14ac:dyDescent="0.2">
      <c r="BB183" s="28"/>
      <c r="BC183" s="28"/>
      <c r="BD183" s="28"/>
      <c r="BE183" s="28"/>
      <c r="BF183" s="28"/>
      <c r="BG183" s="28"/>
      <c r="BH183" s="28"/>
      <c r="BI183" s="28"/>
      <c r="BJ183" s="28"/>
      <c r="BK183" s="28"/>
      <c r="BL183" s="28"/>
      <c r="BM183" s="28"/>
      <c r="BN183" s="28"/>
      <c r="BO183" s="28"/>
      <c r="BP183" s="28"/>
      <c r="BQ183" s="28"/>
    </row>
    <row r="185" spans="54:69" x14ac:dyDescent="0.2"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</row>
  </sheetData>
  <conditionalFormatting sqref="E7">
    <cfRule type="cellIs" dxfId="271" priority="324" operator="lessThan">
      <formula>0.3</formula>
    </cfRule>
  </conditionalFormatting>
  <conditionalFormatting sqref="E10">
    <cfRule type="cellIs" dxfId="270" priority="323" operator="lessThan">
      <formula>0.3</formula>
    </cfRule>
  </conditionalFormatting>
  <conditionalFormatting sqref="E13">
    <cfRule type="cellIs" dxfId="269" priority="322" operator="lessThan">
      <formula>0.3</formula>
    </cfRule>
  </conditionalFormatting>
  <conditionalFormatting sqref="E16">
    <cfRule type="cellIs" dxfId="268" priority="321" operator="lessThan">
      <formula>0.3</formula>
    </cfRule>
  </conditionalFormatting>
  <conditionalFormatting sqref="E19">
    <cfRule type="cellIs" dxfId="267" priority="320" operator="lessThan">
      <formula>0.3</formula>
    </cfRule>
  </conditionalFormatting>
  <conditionalFormatting sqref="E29">
    <cfRule type="cellIs" dxfId="266" priority="294" operator="lessThan">
      <formula>0.3</formula>
    </cfRule>
  </conditionalFormatting>
  <conditionalFormatting sqref="E32">
    <cfRule type="cellIs" dxfId="265" priority="293" operator="lessThan">
      <formula>0.3</formula>
    </cfRule>
  </conditionalFormatting>
  <conditionalFormatting sqref="E35">
    <cfRule type="cellIs" dxfId="264" priority="292" operator="lessThan">
      <formula>0.3</formula>
    </cfRule>
  </conditionalFormatting>
  <conditionalFormatting sqref="E38">
    <cfRule type="cellIs" dxfId="263" priority="291" operator="lessThan">
      <formula>0.3</formula>
    </cfRule>
  </conditionalFormatting>
  <conditionalFormatting sqref="E41">
    <cfRule type="cellIs" dxfId="262" priority="290" operator="lessThan">
      <formula>0.3</formula>
    </cfRule>
  </conditionalFormatting>
  <conditionalFormatting sqref="E54">
    <cfRule type="cellIs" dxfId="261" priority="262" operator="lessThan">
      <formula>0.3</formula>
    </cfRule>
  </conditionalFormatting>
  <conditionalFormatting sqref="E57">
    <cfRule type="cellIs" dxfId="260" priority="261" operator="lessThan">
      <formula>0.3</formula>
    </cfRule>
  </conditionalFormatting>
  <conditionalFormatting sqref="E60">
    <cfRule type="cellIs" dxfId="259" priority="260" operator="lessThan">
      <formula>0.3</formula>
    </cfRule>
  </conditionalFormatting>
  <conditionalFormatting sqref="E63">
    <cfRule type="cellIs" dxfId="258" priority="259" operator="lessThan">
      <formula>0.3</formula>
    </cfRule>
  </conditionalFormatting>
  <conditionalFormatting sqref="E66">
    <cfRule type="cellIs" dxfId="257" priority="258" operator="lessThan">
      <formula>0.3</formula>
    </cfRule>
  </conditionalFormatting>
  <conditionalFormatting sqref="E76">
    <cfRule type="cellIs" dxfId="256" priority="232" operator="lessThan">
      <formula>0.3</formula>
    </cfRule>
  </conditionalFormatting>
  <conditionalFormatting sqref="E79">
    <cfRule type="cellIs" dxfId="255" priority="231" operator="lessThan">
      <formula>0.3</formula>
    </cfRule>
  </conditionalFormatting>
  <conditionalFormatting sqref="E82">
    <cfRule type="cellIs" dxfId="254" priority="230" operator="lessThan">
      <formula>0.3</formula>
    </cfRule>
  </conditionalFormatting>
  <conditionalFormatting sqref="E85">
    <cfRule type="cellIs" dxfId="253" priority="229" operator="lessThan">
      <formula>0.3</formula>
    </cfRule>
  </conditionalFormatting>
  <conditionalFormatting sqref="E88">
    <cfRule type="cellIs" dxfId="252" priority="228" operator="lessThan">
      <formula>0.3</formula>
    </cfRule>
  </conditionalFormatting>
  <conditionalFormatting sqref="E103">
    <cfRule type="cellIs" dxfId="251" priority="202" operator="lessThan">
      <formula>0.3</formula>
    </cfRule>
  </conditionalFormatting>
  <conditionalFormatting sqref="E106">
    <cfRule type="cellIs" dxfId="250" priority="201" operator="lessThan">
      <formula>0.3</formula>
    </cfRule>
  </conditionalFormatting>
  <conditionalFormatting sqref="E109">
    <cfRule type="cellIs" dxfId="249" priority="200" operator="lessThan">
      <formula>0.3</formula>
    </cfRule>
  </conditionalFormatting>
  <conditionalFormatting sqref="E112">
    <cfRule type="cellIs" dxfId="248" priority="199" operator="lessThan">
      <formula>0.3</formula>
    </cfRule>
  </conditionalFormatting>
  <conditionalFormatting sqref="E115">
    <cfRule type="cellIs" dxfId="247" priority="172" operator="lessThan">
      <formula>0.3</formula>
    </cfRule>
  </conditionalFormatting>
  <conditionalFormatting sqref="E125">
    <cfRule type="cellIs" dxfId="246" priority="171" operator="lessThan">
      <formula>0.3</formula>
    </cfRule>
  </conditionalFormatting>
  <conditionalFormatting sqref="E128">
    <cfRule type="cellIs" dxfId="245" priority="170" operator="lessThan">
      <formula>0.3</formula>
    </cfRule>
  </conditionalFormatting>
  <conditionalFormatting sqref="E131">
    <cfRule type="cellIs" dxfId="244" priority="169" operator="lessThan">
      <formula>0.3</formula>
    </cfRule>
  </conditionalFormatting>
  <conditionalFormatting sqref="E134">
    <cfRule type="cellIs" dxfId="243" priority="168" operator="lessThan">
      <formula>0.3</formula>
    </cfRule>
  </conditionalFormatting>
  <conditionalFormatting sqref="E137">
    <cfRule type="cellIs" dxfId="242" priority="167" operator="lessThan">
      <formula>0.3</formula>
    </cfRule>
  </conditionalFormatting>
  <conditionalFormatting sqref="J7">
    <cfRule type="cellIs" dxfId="241" priority="319" operator="lessThan">
      <formula>0.3</formula>
    </cfRule>
  </conditionalFormatting>
  <conditionalFormatting sqref="J10">
    <cfRule type="cellIs" dxfId="240" priority="318" operator="lessThan">
      <formula>0.3</formula>
    </cfRule>
  </conditionalFormatting>
  <conditionalFormatting sqref="J13">
    <cfRule type="cellIs" dxfId="239" priority="317" operator="lessThan">
      <formula>0.3</formula>
    </cfRule>
  </conditionalFormatting>
  <conditionalFormatting sqref="J16">
    <cfRule type="cellIs" dxfId="238" priority="316" operator="lessThan">
      <formula>0.3</formula>
    </cfRule>
  </conditionalFormatting>
  <conditionalFormatting sqref="J19">
    <cfRule type="cellIs" dxfId="237" priority="109" operator="lessThan">
      <formula>0.3</formula>
    </cfRule>
  </conditionalFormatting>
  <conditionalFormatting sqref="J29">
    <cfRule type="cellIs" dxfId="236" priority="289" operator="lessThan">
      <formula>0.3</formula>
    </cfRule>
  </conditionalFormatting>
  <conditionalFormatting sqref="J32">
    <cfRule type="cellIs" dxfId="235" priority="288" operator="lessThan">
      <formula>0.3</formula>
    </cfRule>
  </conditionalFormatting>
  <conditionalFormatting sqref="J35">
    <cfRule type="cellIs" dxfId="234" priority="287" operator="lessThan">
      <formula>0.3</formula>
    </cfRule>
  </conditionalFormatting>
  <conditionalFormatting sqref="J38">
    <cfRule type="cellIs" dxfId="233" priority="286" operator="lessThan">
      <formula>0.3</formula>
    </cfRule>
  </conditionalFormatting>
  <conditionalFormatting sqref="J41">
    <cfRule type="cellIs" dxfId="232" priority="283" operator="lessThan">
      <formula>0.3</formula>
    </cfRule>
  </conditionalFormatting>
  <conditionalFormatting sqref="J54">
    <cfRule type="cellIs" dxfId="231" priority="257" operator="lessThan">
      <formula>0.3</formula>
    </cfRule>
  </conditionalFormatting>
  <conditionalFormatting sqref="J57">
    <cfRule type="cellIs" dxfId="230" priority="256" operator="lessThan">
      <formula>0.3</formula>
    </cfRule>
  </conditionalFormatting>
  <conditionalFormatting sqref="J60">
    <cfRule type="cellIs" dxfId="229" priority="255" operator="lessThan">
      <formula>0.3</formula>
    </cfRule>
  </conditionalFormatting>
  <conditionalFormatting sqref="J63">
    <cfRule type="cellIs" dxfId="228" priority="254" operator="lessThan">
      <formula>0.3</formula>
    </cfRule>
  </conditionalFormatting>
  <conditionalFormatting sqref="J66">
    <cfRule type="cellIs" dxfId="227" priority="253" operator="lessThan">
      <formula>0.3</formula>
    </cfRule>
  </conditionalFormatting>
  <conditionalFormatting sqref="J76">
    <cfRule type="cellIs" dxfId="226" priority="227" operator="lessThan">
      <formula>0.3</formula>
    </cfRule>
  </conditionalFormatting>
  <conditionalFormatting sqref="J79">
    <cfRule type="cellIs" dxfId="225" priority="226" operator="lessThan">
      <formula>0.3</formula>
    </cfRule>
  </conditionalFormatting>
  <conditionalFormatting sqref="J82">
    <cfRule type="cellIs" dxfId="224" priority="225" operator="lessThan">
      <formula>0.3</formula>
    </cfRule>
  </conditionalFormatting>
  <conditionalFormatting sqref="J85">
    <cfRule type="cellIs" dxfId="223" priority="224" operator="lessThan">
      <formula>0.3</formula>
    </cfRule>
  </conditionalFormatting>
  <conditionalFormatting sqref="J88">
    <cfRule type="cellIs" dxfId="222" priority="223" operator="lessThan">
      <formula>0.3</formula>
    </cfRule>
  </conditionalFormatting>
  <conditionalFormatting sqref="J103">
    <cfRule type="cellIs" dxfId="221" priority="197" operator="lessThan">
      <formula>0.3</formula>
    </cfRule>
  </conditionalFormatting>
  <conditionalFormatting sqref="J106">
    <cfRule type="cellIs" dxfId="220" priority="196" operator="lessThan">
      <formula>0.3</formula>
    </cfRule>
  </conditionalFormatting>
  <conditionalFormatting sqref="J109">
    <cfRule type="cellIs" dxfId="219" priority="195" operator="lessThan">
      <formula>0.3</formula>
    </cfRule>
  </conditionalFormatting>
  <conditionalFormatting sqref="J112">
    <cfRule type="cellIs" dxfId="218" priority="194" operator="lessThan">
      <formula>0.3</formula>
    </cfRule>
  </conditionalFormatting>
  <conditionalFormatting sqref="J115">
    <cfRule type="cellIs" dxfId="217" priority="193" operator="lessThan">
      <formula>0.3</formula>
    </cfRule>
  </conditionalFormatting>
  <conditionalFormatting sqref="J125">
    <cfRule type="cellIs" dxfId="216" priority="166" operator="lessThan">
      <formula>0.3</formula>
    </cfRule>
  </conditionalFormatting>
  <conditionalFormatting sqref="J128">
    <cfRule type="cellIs" dxfId="215" priority="165" operator="lessThan">
      <formula>0.3</formula>
    </cfRule>
  </conditionalFormatting>
  <conditionalFormatting sqref="J131">
    <cfRule type="cellIs" dxfId="214" priority="164" operator="lessThan">
      <formula>0.3</formula>
    </cfRule>
  </conditionalFormatting>
  <conditionalFormatting sqref="J134">
    <cfRule type="cellIs" dxfId="213" priority="163" operator="lessThan">
      <formula>0.3</formula>
    </cfRule>
  </conditionalFormatting>
  <conditionalFormatting sqref="J137">
    <cfRule type="cellIs" dxfId="212" priority="162" operator="lessThan">
      <formula>0.3</formula>
    </cfRule>
  </conditionalFormatting>
  <conditionalFormatting sqref="O7">
    <cfRule type="cellIs" dxfId="211" priority="313" operator="lessThan">
      <formula>0.3</formula>
    </cfRule>
  </conditionalFormatting>
  <conditionalFormatting sqref="O10">
    <cfRule type="cellIs" dxfId="210" priority="312" operator="lessThan">
      <formula>0.3</formula>
    </cfRule>
  </conditionalFormatting>
  <conditionalFormatting sqref="O13">
    <cfRule type="cellIs" dxfId="209" priority="311" operator="lessThan">
      <formula>0.3</formula>
    </cfRule>
  </conditionalFormatting>
  <conditionalFormatting sqref="O16">
    <cfRule type="cellIs" dxfId="208" priority="111" operator="lessThan">
      <formula>0.3</formula>
    </cfRule>
  </conditionalFormatting>
  <conditionalFormatting sqref="O19">
    <cfRule type="cellIs" dxfId="207" priority="310" operator="lessThan">
      <formula>0.3</formula>
    </cfRule>
  </conditionalFormatting>
  <conditionalFormatting sqref="O29">
    <cfRule type="cellIs" dxfId="206" priority="282" operator="lessThan">
      <formula>0.3</formula>
    </cfRule>
  </conditionalFormatting>
  <conditionalFormatting sqref="O32">
    <cfRule type="cellIs" dxfId="205" priority="281" operator="lessThan">
      <formula>0.3</formula>
    </cfRule>
  </conditionalFormatting>
  <conditionalFormatting sqref="O35">
    <cfRule type="cellIs" dxfId="204" priority="280" operator="lessThan">
      <formula>0.3</formula>
    </cfRule>
  </conditionalFormatting>
  <conditionalFormatting sqref="O38">
    <cfRule type="cellIs" dxfId="203" priority="279" operator="lessThan">
      <formula>0.3</formula>
    </cfRule>
  </conditionalFormatting>
  <conditionalFormatting sqref="O41">
    <cfRule type="cellIs" dxfId="202" priority="278" operator="lessThan">
      <formula>0.3</formula>
    </cfRule>
  </conditionalFormatting>
  <conditionalFormatting sqref="O54">
    <cfRule type="cellIs" dxfId="201" priority="252" operator="lessThan">
      <formula>0.3</formula>
    </cfRule>
  </conditionalFormatting>
  <conditionalFormatting sqref="O57">
    <cfRule type="cellIs" dxfId="200" priority="251" operator="lessThan">
      <formula>0.3</formula>
    </cfRule>
  </conditionalFormatting>
  <conditionalFormatting sqref="O60">
    <cfRule type="cellIs" dxfId="199" priority="250" operator="lessThan">
      <formula>0.3</formula>
    </cfRule>
  </conditionalFormatting>
  <conditionalFormatting sqref="O63">
    <cfRule type="cellIs" dxfId="198" priority="249" operator="lessThan">
      <formula>0.3</formula>
    </cfRule>
  </conditionalFormatting>
  <conditionalFormatting sqref="O66">
    <cfRule type="cellIs" dxfId="197" priority="248" operator="lessThan">
      <formula>0.3</formula>
    </cfRule>
  </conditionalFormatting>
  <conditionalFormatting sqref="O76">
    <cfRule type="cellIs" dxfId="196" priority="222" operator="lessThan">
      <formula>0.3</formula>
    </cfRule>
  </conditionalFormatting>
  <conditionalFormatting sqref="O79">
    <cfRule type="cellIs" dxfId="195" priority="221" operator="lessThan">
      <formula>0.3</formula>
    </cfRule>
  </conditionalFormatting>
  <conditionalFormatting sqref="O82">
    <cfRule type="cellIs" dxfId="194" priority="220" operator="lessThan">
      <formula>0.3</formula>
    </cfRule>
  </conditionalFormatting>
  <conditionalFormatting sqref="O85">
    <cfRule type="cellIs" dxfId="193" priority="219" operator="lessThan">
      <formula>0.3</formula>
    </cfRule>
  </conditionalFormatting>
  <conditionalFormatting sqref="O88">
    <cfRule type="cellIs" dxfId="192" priority="218" operator="lessThan">
      <formula>0.3</formula>
    </cfRule>
  </conditionalFormatting>
  <conditionalFormatting sqref="O103">
    <cfRule type="cellIs" dxfId="191" priority="192" operator="lessThan">
      <formula>0.3</formula>
    </cfRule>
  </conditionalFormatting>
  <conditionalFormatting sqref="O106">
    <cfRule type="cellIs" dxfId="190" priority="191" operator="lessThan">
      <formula>0.3</formula>
    </cfRule>
  </conditionalFormatting>
  <conditionalFormatting sqref="O109">
    <cfRule type="cellIs" dxfId="189" priority="190" operator="lessThan">
      <formula>0.3</formula>
    </cfRule>
  </conditionalFormatting>
  <conditionalFormatting sqref="O112">
    <cfRule type="cellIs" dxfId="188" priority="189" operator="lessThan">
      <formula>0.3</formula>
    </cfRule>
  </conditionalFormatting>
  <conditionalFormatting sqref="O115">
    <cfRule type="cellIs" dxfId="187" priority="188" operator="lessThan">
      <formula>0.3</formula>
    </cfRule>
  </conditionalFormatting>
  <conditionalFormatting sqref="O125">
    <cfRule type="cellIs" dxfId="186" priority="161" operator="lessThan">
      <formula>0.3</formula>
    </cfRule>
  </conditionalFormatting>
  <conditionalFormatting sqref="O128">
    <cfRule type="cellIs" dxfId="185" priority="160" operator="lessThan">
      <formula>0.3</formula>
    </cfRule>
  </conditionalFormatting>
  <conditionalFormatting sqref="O131">
    <cfRule type="cellIs" dxfId="184" priority="159" operator="lessThan">
      <formula>0.3</formula>
    </cfRule>
  </conditionalFormatting>
  <conditionalFormatting sqref="O134">
    <cfRule type="cellIs" dxfId="183" priority="158" operator="lessThan">
      <formula>0.3</formula>
    </cfRule>
  </conditionalFormatting>
  <conditionalFormatting sqref="O137">
    <cfRule type="cellIs" dxfId="182" priority="157" operator="lessThan">
      <formula>0.3</formula>
    </cfRule>
  </conditionalFormatting>
  <conditionalFormatting sqref="T7">
    <cfRule type="cellIs" dxfId="181" priority="309" operator="lessThan">
      <formula>0.3</formula>
    </cfRule>
  </conditionalFormatting>
  <conditionalFormatting sqref="T10">
    <cfRule type="cellIs" dxfId="180" priority="308" operator="lessThan">
      <formula>0.3</formula>
    </cfRule>
  </conditionalFormatting>
  <conditionalFormatting sqref="T13">
    <cfRule type="cellIs" dxfId="179" priority="307" operator="lessThan">
      <formula>0.3</formula>
    </cfRule>
  </conditionalFormatting>
  <conditionalFormatting sqref="T16">
    <cfRule type="cellIs" dxfId="178" priority="110" operator="lessThan">
      <formula>0.3</formula>
    </cfRule>
  </conditionalFormatting>
  <conditionalFormatting sqref="T19">
    <cfRule type="cellIs" dxfId="177" priority="305" operator="lessThan">
      <formula>0.3</formula>
    </cfRule>
  </conditionalFormatting>
  <conditionalFormatting sqref="T29">
    <cfRule type="cellIs" dxfId="176" priority="277" operator="lessThan">
      <formula>0.3</formula>
    </cfRule>
  </conditionalFormatting>
  <conditionalFormatting sqref="T32">
    <cfRule type="cellIs" dxfId="175" priority="276" operator="lessThan">
      <formula>0.3</formula>
    </cfRule>
  </conditionalFormatting>
  <conditionalFormatting sqref="T35">
    <cfRule type="cellIs" dxfId="174" priority="275" operator="lessThan">
      <formula>0.3</formula>
    </cfRule>
  </conditionalFormatting>
  <conditionalFormatting sqref="T38">
    <cfRule type="cellIs" dxfId="173" priority="274" operator="lessThan">
      <formula>0.3</formula>
    </cfRule>
  </conditionalFormatting>
  <conditionalFormatting sqref="T41">
    <cfRule type="cellIs" dxfId="172" priority="273" operator="lessThan">
      <formula>0.3</formula>
    </cfRule>
  </conditionalFormatting>
  <conditionalFormatting sqref="T54">
    <cfRule type="cellIs" dxfId="171" priority="247" operator="lessThan">
      <formula>0.3</formula>
    </cfRule>
  </conditionalFormatting>
  <conditionalFormatting sqref="T57">
    <cfRule type="cellIs" dxfId="170" priority="246" operator="lessThan">
      <formula>0.3</formula>
    </cfRule>
  </conditionalFormatting>
  <conditionalFormatting sqref="T60">
    <cfRule type="cellIs" dxfId="169" priority="245" operator="lessThan">
      <formula>0.3</formula>
    </cfRule>
  </conditionalFormatting>
  <conditionalFormatting sqref="T63">
    <cfRule type="cellIs" dxfId="168" priority="244" operator="lessThan">
      <formula>0.3</formula>
    </cfRule>
  </conditionalFormatting>
  <conditionalFormatting sqref="T66">
    <cfRule type="cellIs" dxfId="167" priority="243" operator="lessThan">
      <formula>0.3</formula>
    </cfRule>
  </conditionalFormatting>
  <conditionalFormatting sqref="T76">
    <cfRule type="cellIs" dxfId="166" priority="217" operator="lessThan">
      <formula>0.3</formula>
    </cfRule>
  </conditionalFormatting>
  <conditionalFormatting sqref="T79">
    <cfRule type="cellIs" dxfId="165" priority="216" operator="lessThan">
      <formula>0.3</formula>
    </cfRule>
  </conditionalFormatting>
  <conditionalFormatting sqref="T82">
    <cfRule type="cellIs" dxfId="164" priority="215" operator="lessThan">
      <formula>0.3</formula>
    </cfRule>
  </conditionalFormatting>
  <conditionalFormatting sqref="T85">
    <cfRule type="cellIs" dxfId="163" priority="214" operator="lessThan">
      <formula>0.3</formula>
    </cfRule>
  </conditionalFormatting>
  <conditionalFormatting sqref="T88">
    <cfRule type="cellIs" dxfId="162" priority="213" operator="lessThan">
      <formula>0.3</formula>
    </cfRule>
  </conditionalFormatting>
  <conditionalFormatting sqref="T103">
    <cfRule type="cellIs" dxfId="161" priority="187" operator="lessThan">
      <formula>0.3</formula>
    </cfRule>
  </conditionalFormatting>
  <conditionalFormatting sqref="T106">
    <cfRule type="cellIs" dxfId="160" priority="186" operator="lessThan">
      <formula>0.3</formula>
    </cfRule>
  </conditionalFormatting>
  <conditionalFormatting sqref="T109">
    <cfRule type="cellIs" dxfId="159" priority="185" operator="lessThan">
      <formula>0.3</formula>
    </cfRule>
  </conditionalFormatting>
  <conditionalFormatting sqref="T112">
    <cfRule type="cellIs" dxfId="158" priority="184" operator="lessThan">
      <formula>0.3</formula>
    </cfRule>
  </conditionalFormatting>
  <conditionalFormatting sqref="T115">
    <cfRule type="cellIs" dxfId="157" priority="183" operator="lessThan">
      <formula>0.3</formula>
    </cfRule>
  </conditionalFormatting>
  <conditionalFormatting sqref="T125">
    <cfRule type="cellIs" dxfId="156" priority="156" operator="lessThan">
      <formula>0.3</formula>
    </cfRule>
  </conditionalFormatting>
  <conditionalFormatting sqref="T128">
    <cfRule type="cellIs" dxfId="155" priority="155" operator="lessThan">
      <formula>0.3</formula>
    </cfRule>
  </conditionalFormatting>
  <conditionalFormatting sqref="T131">
    <cfRule type="cellIs" dxfId="154" priority="154" operator="lessThan">
      <formula>0.3</formula>
    </cfRule>
  </conditionalFormatting>
  <conditionalFormatting sqref="T134">
    <cfRule type="cellIs" dxfId="153" priority="153" operator="lessThan">
      <formula>0.3</formula>
    </cfRule>
  </conditionalFormatting>
  <conditionalFormatting sqref="T137">
    <cfRule type="cellIs" dxfId="152" priority="152" operator="lessThan">
      <formula>0.3</formula>
    </cfRule>
  </conditionalFormatting>
  <conditionalFormatting sqref="Y7">
    <cfRule type="cellIs" dxfId="151" priority="304" operator="lessThan">
      <formula>0.3</formula>
    </cfRule>
  </conditionalFormatting>
  <conditionalFormatting sqref="Y10">
    <cfRule type="cellIs" dxfId="150" priority="303" operator="lessThan">
      <formula>0.3</formula>
    </cfRule>
  </conditionalFormatting>
  <conditionalFormatting sqref="Y13">
    <cfRule type="cellIs" dxfId="149" priority="302" operator="lessThan">
      <formula>0.3</formula>
    </cfRule>
  </conditionalFormatting>
  <conditionalFormatting sqref="Y16">
    <cfRule type="cellIs" dxfId="148" priority="301" operator="lessThan">
      <formula>0.3</formula>
    </cfRule>
  </conditionalFormatting>
  <conditionalFormatting sqref="Y19">
    <cfRule type="cellIs" dxfId="147" priority="300" operator="lessThan">
      <formula>0.3</formula>
    </cfRule>
  </conditionalFormatting>
  <conditionalFormatting sqref="Y29">
    <cfRule type="cellIs" dxfId="146" priority="272" operator="lessThan">
      <formula>0.3</formula>
    </cfRule>
  </conditionalFormatting>
  <conditionalFormatting sqref="Y32">
    <cfRule type="cellIs" dxfId="145" priority="271" operator="lessThan">
      <formula>0.3</formula>
    </cfRule>
  </conditionalFormatting>
  <conditionalFormatting sqref="Y35">
    <cfRule type="cellIs" dxfId="144" priority="270" operator="lessThan">
      <formula>0.3</formula>
    </cfRule>
  </conditionalFormatting>
  <conditionalFormatting sqref="Y38">
    <cfRule type="cellIs" dxfId="143" priority="269" operator="lessThan">
      <formula>0.3</formula>
    </cfRule>
  </conditionalFormatting>
  <conditionalFormatting sqref="Y41">
    <cfRule type="cellIs" dxfId="142" priority="268" operator="lessThan">
      <formula>0.3</formula>
    </cfRule>
  </conditionalFormatting>
  <conditionalFormatting sqref="Y54">
    <cfRule type="cellIs" dxfId="141" priority="242" operator="lessThan">
      <formula>0.3</formula>
    </cfRule>
  </conditionalFormatting>
  <conditionalFormatting sqref="Y57">
    <cfRule type="cellIs" dxfId="140" priority="241" operator="lessThan">
      <formula>0.3</formula>
    </cfRule>
  </conditionalFormatting>
  <conditionalFormatting sqref="Y60">
    <cfRule type="cellIs" dxfId="139" priority="240" operator="lessThan">
      <formula>0.3</formula>
    </cfRule>
  </conditionalFormatting>
  <conditionalFormatting sqref="Y63">
    <cfRule type="cellIs" dxfId="138" priority="239" operator="lessThan">
      <formula>0.3</formula>
    </cfRule>
  </conditionalFormatting>
  <conditionalFormatting sqref="Y66">
    <cfRule type="cellIs" dxfId="137" priority="238" operator="lessThan">
      <formula>0.3</formula>
    </cfRule>
  </conditionalFormatting>
  <conditionalFormatting sqref="Y76">
    <cfRule type="cellIs" dxfId="136" priority="212" operator="lessThan">
      <formula>0.3</formula>
    </cfRule>
  </conditionalFormatting>
  <conditionalFormatting sqref="Y79">
    <cfRule type="cellIs" dxfId="135" priority="211" operator="lessThan">
      <formula>0.3</formula>
    </cfRule>
  </conditionalFormatting>
  <conditionalFormatting sqref="Y82">
    <cfRule type="cellIs" dxfId="134" priority="210" operator="lessThan">
      <formula>0.3</formula>
    </cfRule>
  </conditionalFormatting>
  <conditionalFormatting sqref="Y85">
    <cfRule type="cellIs" dxfId="133" priority="209" operator="lessThan">
      <formula>0.3</formula>
    </cfRule>
  </conditionalFormatting>
  <conditionalFormatting sqref="Y88">
    <cfRule type="cellIs" dxfId="132" priority="208" operator="lessThan">
      <formula>0.3</formula>
    </cfRule>
  </conditionalFormatting>
  <conditionalFormatting sqref="Y103">
    <cfRule type="cellIs" dxfId="131" priority="182" operator="lessThan">
      <formula>0.3</formula>
    </cfRule>
  </conditionalFormatting>
  <conditionalFormatting sqref="Y106">
    <cfRule type="cellIs" dxfId="130" priority="181" operator="lessThan">
      <formula>0.3</formula>
    </cfRule>
  </conditionalFormatting>
  <conditionalFormatting sqref="Y109">
    <cfRule type="cellIs" dxfId="129" priority="180" operator="lessThan">
      <formula>0.3</formula>
    </cfRule>
  </conditionalFormatting>
  <conditionalFormatting sqref="Y112">
    <cfRule type="cellIs" dxfId="128" priority="179" operator="lessThan">
      <formula>0.3</formula>
    </cfRule>
  </conditionalFormatting>
  <conditionalFormatting sqref="Y115">
    <cfRule type="cellIs" dxfId="127" priority="178" operator="lessThan">
      <formula>0.3</formula>
    </cfRule>
  </conditionalFormatting>
  <conditionalFormatting sqref="Y125">
    <cfRule type="cellIs" dxfId="126" priority="151" operator="lessThan">
      <formula>0.3</formula>
    </cfRule>
  </conditionalFormatting>
  <conditionalFormatting sqref="Y128">
    <cfRule type="cellIs" dxfId="125" priority="150" operator="lessThan">
      <formula>0.3</formula>
    </cfRule>
  </conditionalFormatting>
  <conditionalFormatting sqref="Y131">
    <cfRule type="cellIs" dxfId="124" priority="149" operator="lessThan">
      <formula>0.3</formula>
    </cfRule>
  </conditionalFormatting>
  <conditionalFormatting sqref="Y134">
    <cfRule type="cellIs" dxfId="123" priority="148" operator="lessThan">
      <formula>0.3</formula>
    </cfRule>
  </conditionalFormatting>
  <conditionalFormatting sqref="Y137">
    <cfRule type="cellIs" dxfId="122" priority="147" operator="lessThan">
      <formula>0.3</formula>
    </cfRule>
  </conditionalFormatting>
  <conditionalFormatting sqref="AD7">
    <cfRule type="cellIs" dxfId="121" priority="299" operator="lessThan">
      <formula>0.3</formula>
    </cfRule>
  </conditionalFormatting>
  <conditionalFormatting sqref="AD10">
    <cfRule type="cellIs" dxfId="120" priority="298" operator="lessThan">
      <formula>0.3</formula>
    </cfRule>
  </conditionalFormatting>
  <conditionalFormatting sqref="AD13">
    <cfRule type="cellIs" dxfId="119" priority="297" operator="lessThan">
      <formula>0.3</formula>
    </cfRule>
  </conditionalFormatting>
  <conditionalFormatting sqref="AD16">
    <cfRule type="cellIs" dxfId="118" priority="296" operator="lessThan">
      <formula>0.3</formula>
    </cfRule>
  </conditionalFormatting>
  <conditionalFormatting sqref="AD19">
    <cfRule type="cellIs" dxfId="117" priority="295" operator="lessThan">
      <formula>0.3</formula>
    </cfRule>
  </conditionalFormatting>
  <conditionalFormatting sqref="AD29">
    <cfRule type="cellIs" dxfId="116" priority="267" operator="lessThan">
      <formula>0.3</formula>
    </cfRule>
  </conditionalFormatting>
  <conditionalFormatting sqref="AD32">
    <cfRule type="cellIs" dxfId="115" priority="266" operator="lessThan">
      <formula>0.3</formula>
    </cfRule>
  </conditionalFormatting>
  <conditionalFormatting sqref="AD35">
    <cfRule type="cellIs" dxfId="114" priority="265" operator="lessThan">
      <formula>0.3</formula>
    </cfRule>
  </conditionalFormatting>
  <conditionalFormatting sqref="AD38">
    <cfRule type="cellIs" dxfId="113" priority="264" operator="lessThan">
      <formula>0.3</formula>
    </cfRule>
  </conditionalFormatting>
  <conditionalFormatting sqref="AD41">
    <cfRule type="cellIs" dxfId="112" priority="263" operator="lessThan">
      <formula>0.3</formula>
    </cfRule>
  </conditionalFormatting>
  <conditionalFormatting sqref="AD54">
    <cfRule type="cellIs" dxfId="111" priority="233" operator="lessThan">
      <formula>0.3</formula>
    </cfRule>
  </conditionalFormatting>
  <conditionalFormatting sqref="AD57">
    <cfRule type="cellIs" dxfId="110" priority="234" operator="lessThan">
      <formula>0.3</formula>
    </cfRule>
  </conditionalFormatting>
  <conditionalFormatting sqref="AD60">
    <cfRule type="cellIs" dxfId="109" priority="235" operator="lessThan">
      <formula>0.3</formula>
    </cfRule>
  </conditionalFormatting>
  <conditionalFormatting sqref="AD63">
    <cfRule type="cellIs" dxfId="108" priority="236" operator="lessThan">
      <formula>0.3</formula>
    </cfRule>
  </conditionalFormatting>
  <conditionalFormatting sqref="AD66">
    <cfRule type="cellIs" dxfId="107" priority="237" operator="lessThan">
      <formula>0.3</formula>
    </cfRule>
  </conditionalFormatting>
  <conditionalFormatting sqref="AD76">
    <cfRule type="cellIs" dxfId="106" priority="1" operator="lessThan">
      <formula>0.3</formula>
    </cfRule>
    <cfRule type="cellIs" dxfId="105" priority="207" operator="lessThan">
      <formula>0.3</formula>
    </cfRule>
    <cfRule type="cellIs" dxfId="104" priority="3" operator="lessThan">
      <formula>"0.3"</formula>
    </cfRule>
  </conditionalFormatting>
  <conditionalFormatting sqref="AD79">
    <cfRule type="cellIs" dxfId="103" priority="206" operator="lessThan">
      <formula>0.3</formula>
    </cfRule>
  </conditionalFormatting>
  <conditionalFormatting sqref="AD82">
    <cfRule type="cellIs" dxfId="102" priority="205" operator="lessThan">
      <formula>0.3</formula>
    </cfRule>
  </conditionalFormatting>
  <conditionalFormatting sqref="AD85">
    <cfRule type="cellIs" dxfId="101" priority="204" operator="lessThan">
      <formula>0.3</formula>
    </cfRule>
  </conditionalFormatting>
  <conditionalFormatting sqref="AD88">
    <cfRule type="cellIs" dxfId="100" priority="203" operator="lessThan">
      <formula>0.3</formula>
    </cfRule>
  </conditionalFormatting>
  <conditionalFormatting sqref="AD103">
    <cfRule type="cellIs" dxfId="99" priority="177" operator="lessThan">
      <formula>0.3</formula>
    </cfRule>
  </conditionalFormatting>
  <conditionalFormatting sqref="AD106">
    <cfRule type="cellIs" dxfId="98" priority="176" operator="lessThan">
      <formula>0.3</formula>
    </cfRule>
  </conditionalFormatting>
  <conditionalFormatting sqref="AD109">
    <cfRule type="cellIs" dxfId="97" priority="175" operator="lessThan">
      <formula>0.3</formula>
    </cfRule>
  </conditionalFormatting>
  <conditionalFormatting sqref="AD112">
    <cfRule type="cellIs" dxfId="96" priority="174" operator="lessThan">
      <formula>0.3</formula>
    </cfRule>
  </conditionalFormatting>
  <conditionalFormatting sqref="AD115">
    <cfRule type="cellIs" dxfId="95" priority="173" operator="lessThan">
      <formula>0.3</formula>
    </cfRule>
  </conditionalFormatting>
  <conditionalFormatting sqref="AD125">
    <cfRule type="cellIs" dxfId="94" priority="146" operator="lessThan">
      <formula>0.3</formula>
    </cfRule>
  </conditionalFormatting>
  <conditionalFormatting sqref="AD128">
    <cfRule type="cellIs" dxfId="93" priority="145" operator="lessThan">
      <formula>0.3</formula>
    </cfRule>
  </conditionalFormatting>
  <conditionalFormatting sqref="AD131">
    <cfRule type="cellIs" dxfId="92" priority="144" operator="lessThan">
      <formula>0.3</formula>
    </cfRule>
  </conditionalFormatting>
  <conditionalFormatting sqref="AD134">
    <cfRule type="cellIs" dxfId="91" priority="143" operator="lessThan">
      <formula>0.3</formula>
    </cfRule>
  </conditionalFormatting>
  <conditionalFormatting sqref="AD137">
    <cfRule type="cellIs" dxfId="90" priority="142" operator="lessThan">
      <formula>0.3</formula>
    </cfRule>
  </conditionalFormatting>
  <conditionalFormatting sqref="AI7">
    <cfRule type="cellIs" dxfId="89" priority="108" operator="lessThan">
      <formula>0.3</formula>
    </cfRule>
  </conditionalFormatting>
  <conditionalFormatting sqref="AI10">
    <cfRule type="cellIs" dxfId="88" priority="107" operator="lessThan">
      <formula>0.3</formula>
    </cfRule>
  </conditionalFormatting>
  <conditionalFormatting sqref="AI13">
    <cfRule type="cellIs" dxfId="87" priority="106" operator="lessThan">
      <formula>0.3</formula>
    </cfRule>
  </conditionalFormatting>
  <conditionalFormatting sqref="AI16">
    <cfRule type="cellIs" dxfId="86" priority="95" operator="lessThan">
      <formula>0.3</formula>
    </cfRule>
  </conditionalFormatting>
  <conditionalFormatting sqref="AI19">
    <cfRule type="cellIs" dxfId="85" priority="105" operator="lessThan">
      <formula>0.3</formula>
    </cfRule>
  </conditionalFormatting>
  <conditionalFormatting sqref="AI30">
    <cfRule type="cellIs" dxfId="84" priority="93" operator="lessThan">
      <formula>0.3</formula>
    </cfRule>
  </conditionalFormatting>
  <conditionalFormatting sqref="AI33">
    <cfRule type="cellIs" dxfId="83" priority="92" operator="lessThan">
      <formula>0.3</formula>
    </cfRule>
  </conditionalFormatting>
  <conditionalFormatting sqref="AI36">
    <cfRule type="cellIs" dxfId="82" priority="91" operator="lessThan">
      <formula>0.3</formula>
    </cfRule>
  </conditionalFormatting>
  <conditionalFormatting sqref="AI39">
    <cfRule type="cellIs" dxfId="81" priority="80" operator="lessThan">
      <formula>0.3</formula>
    </cfRule>
  </conditionalFormatting>
  <conditionalFormatting sqref="AI42">
    <cfRule type="cellIs" dxfId="80" priority="90" operator="lessThan">
      <formula>0.3</formula>
    </cfRule>
  </conditionalFormatting>
  <conditionalFormatting sqref="AI54">
    <cfRule type="cellIs" dxfId="79" priority="78" operator="lessThan">
      <formula>0.3</formula>
    </cfRule>
  </conditionalFormatting>
  <conditionalFormatting sqref="AI57">
    <cfRule type="cellIs" dxfId="78" priority="77" operator="lessThan">
      <formula>0.3</formula>
    </cfRule>
  </conditionalFormatting>
  <conditionalFormatting sqref="AI60">
    <cfRule type="cellIs" dxfId="77" priority="76" operator="lessThan">
      <formula>0.3</formula>
    </cfRule>
  </conditionalFormatting>
  <conditionalFormatting sqref="AI63">
    <cfRule type="cellIs" dxfId="76" priority="65" operator="lessThan">
      <formula>0.3</formula>
    </cfRule>
  </conditionalFormatting>
  <conditionalFormatting sqref="AI66">
    <cfRule type="cellIs" dxfId="75" priority="75" operator="lessThan">
      <formula>0.3</formula>
    </cfRule>
  </conditionalFormatting>
  <conditionalFormatting sqref="AI77">
    <cfRule type="cellIs" dxfId="74" priority="63" operator="lessThan">
      <formula>0.3</formula>
    </cfRule>
  </conditionalFormatting>
  <conditionalFormatting sqref="AI80">
    <cfRule type="cellIs" dxfId="73" priority="62" operator="lessThan">
      <formula>0.3</formula>
    </cfRule>
  </conditionalFormatting>
  <conditionalFormatting sqref="AI83">
    <cfRule type="cellIs" dxfId="72" priority="61" operator="lessThan">
      <formula>0.3</formula>
    </cfRule>
  </conditionalFormatting>
  <conditionalFormatting sqref="AI86">
    <cfRule type="cellIs" dxfId="71" priority="50" operator="lessThan">
      <formula>0.3</formula>
    </cfRule>
  </conditionalFormatting>
  <conditionalFormatting sqref="AI89">
    <cfRule type="cellIs" dxfId="70" priority="60" operator="lessThan">
      <formula>0.3</formula>
    </cfRule>
  </conditionalFormatting>
  <conditionalFormatting sqref="AI103">
    <cfRule type="cellIs" dxfId="69" priority="48" operator="lessThan">
      <formula>0.3</formula>
    </cfRule>
  </conditionalFormatting>
  <conditionalFormatting sqref="AI106">
    <cfRule type="cellIs" dxfId="68" priority="47" operator="lessThan">
      <formula>0.3</formula>
    </cfRule>
  </conditionalFormatting>
  <conditionalFormatting sqref="AI109">
    <cfRule type="cellIs" dxfId="67" priority="46" operator="lessThan">
      <formula>0.3</formula>
    </cfRule>
  </conditionalFormatting>
  <conditionalFormatting sqref="AI112">
    <cfRule type="cellIs" dxfId="66" priority="35" operator="lessThan">
      <formula>0.3</formula>
    </cfRule>
  </conditionalFormatting>
  <conditionalFormatting sqref="AI115">
    <cfRule type="cellIs" dxfId="65" priority="45" operator="lessThan">
      <formula>0.3</formula>
    </cfRule>
  </conditionalFormatting>
  <conditionalFormatting sqref="AI126">
    <cfRule type="cellIs" dxfId="64" priority="33" operator="lessThan">
      <formula>0.3</formula>
    </cfRule>
  </conditionalFormatting>
  <conditionalFormatting sqref="AI129">
    <cfRule type="cellIs" dxfId="63" priority="32" operator="lessThan">
      <formula>0.3</formula>
    </cfRule>
  </conditionalFormatting>
  <conditionalFormatting sqref="AI132">
    <cfRule type="cellIs" dxfId="62" priority="31" operator="lessThan">
      <formula>0.3</formula>
    </cfRule>
  </conditionalFormatting>
  <conditionalFormatting sqref="AI135">
    <cfRule type="cellIs" dxfId="61" priority="20" operator="lessThan">
      <formula>0.3</formula>
    </cfRule>
  </conditionalFormatting>
  <conditionalFormatting sqref="AI138">
    <cfRule type="cellIs" dxfId="60" priority="30" operator="lessThan">
      <formula>0.3</formula>
    </cfRule>
  </conditionalFormatting>
  <conditionalFormatting sqref="AN7">
    <cfRule type="cellIs" dxfId="59" priority="104" operator="lessThan">
      <formula>0.3</formula>
    </cfRule>
  </conditionalFormatting>
  <conditionalFormatting sqref="AN10">
    <cfRule type="cellIs" dxfId="58" priority="103" operator="lessThan">
      <formula>0.3</formula>
    </cfRule>
  </conditionalFormatting>
  <conditionalFormatting sqref="AN13">
    <cfRule type="cellIs" dxfId="57" priority="102" operator="lessThan">
      <formula>0.3</formula>
    </cfRule>
  </conditionalFormatting>
  <conditionalFormatting sqref="AN16">
    <cfRule type="cellIs" dxfId="56" priority="94" operator="lessThan">
      <formula>0.3</formula>
    </cfRule>
  </conditionalFormatting>
  <conditionalFormatting sqref="AN19">
    <cfRule type="cellIs" dxfId="55" priority="101" operator="lessThan">
      <formula>0.3</formula>
    </cfRule>
  </conditionalFormatting>
  <conditionalFormatting sqref="AN30">
    <cfRule type="cellIs" dxfId="54" priority="89" operator="lessThan">
      <formula>0.3</formula>
    </cfRule>
  </conditionalFormatting>
  <conditionalFormatting sqref="AN33">
    <cfRule type="cellIs" dxfId="53" priority="88" operator="lessThan">
      <formula>0.3</formula>
    </cfRule>
  </conditionalFormatting>
  <conditionalFormatting sqref="AN36">
    <cfRule type="cellIs" dxfId="52" priority="87" operator="lessThan">
      <formula>0.3</formula>
    </cfRule>
  </conditionalFormatting>
  <conditionalFormatting sqref="AN39">
    <cfRule type="cellIs" dxfId="51" priority="79" operator="lessThan">
      <formula>0.3</formula>
    </cfRule>
  </conditionalFormatting>
  <conditionalFormatting sqref="AN42">
    <cfRule type="cellIs" dxfId="50" priority="86" operator="lessThan">
      <formula>0.3</formula>
    </cfRule>
  </conditionalFormatting>
  <conditionalFormatting sqref="AN54">
    <cfRule type="cellIs" dxfId="49" priority="74" operator="lessThan">
      <formula>0.3</formula>
    </cfRule>
  </conditionalFormatting>
  <conditionalFormatting sqref="AN57">
    <cfRule type="cellIs" dxfId="48" priority="73" operator="lessThan">
      <formula>0.3</formula>
    </cfRule>
  </conditionalFormatting>
  <conditionalFormatting sqref="AN60">
    <cfRule type="cellIs" dxfId="47" priority="72" operator="lessThan">
      <formula>0.3</formula>
    </cfRule>
  </conditionalFormatting>
  <conditionalFormatting sqref="AN63">
    <cfRule type="cellIs" dxfId="46" priority="64" operator="lessThan">
      <formula>0.3</formula>
    </cfRule>
  </conditionalFormatting>
  <conditionalFormatting sqref="AN66">
    <cfRule type="cellIs" dxfId="45" priority="71" operator="lessThan">
      <formula>0.3</formula>
    </cfRule>
  </conditionalFormatting>
  <conditionalFormatting sqref="AN77">
    <cfRule type="cellIs" dxfId="44" priority="59" operator="lessThan">
      <formula>0.3</formula>
    </cfRule>
  </conditionalFormatting>
  <conditionalFormatting sqref="AN80">
    <cfRule type="cellIs" dxfId="43" priority="58" operator="lessThan">
      <formula>0.3</formula>
    </cfRule>
  </conditionalFormatting>
  <conditionalFormatting sqref="AN83">
    <cfRule type="cellIs" dxfId="42" priority="57" operator="lessThan">
      <formula>0.3</formula>
    </cfRule>
  </conditionalFormatting>
  <conditionalFormatting sqref="AN86">
    <cfRule type="cellIs" dxfId="41" priority="49" operator="lessThan">
      <formula>0.3</formula>
    </cfRule>
  </conditionalFormatting>
  <conditionalFormatting sqref="AN89">
    <cfRule type="cellIs" dxfId="40" priority="56" operator="lessThan">
      <formula>0.3</formula>
    </cfRule>
  </conditionalFormatting>
  <conditionalFormatting sqref="AN103">
    <cfRule type="cellIs" dxfId="39" priority="44" operator="lessThan">
      <formula>0.3</formula>
    </cfRule>
  </conditionalFormatting>
  <conditionalFormatting sqref="AN106">
    <cfRule type="cellIs" dxfId="38" priority="43" operator="lessThan">
      <formula>0.3</formula>
    </cfRule>
  </conditionalFormatting>
  <conditionalFormatting sqref="AN109">
    <cfRule type="cellIs" dxfId="37" priority="42" operator="lessThan">
      <formula>0.3</formula>
    </cfRule>
  </conditionalFormatting>
  <conditionalFormatting sqref="AN112">
    <cfRule type="cellIs" dxfId="36" priority="34" operator="lessThan">
      <formula>0.3</formula>
    </cfRule>
  </conditionalFormatting>
  <conditionalFormatting sqref="AN115">
    <cfRule type="cellIs" dxfId="35" priority="41" operator="lessThan">
      <formula>0.3</formula>
    </cfRule>
  </conditionalFormatting>
  <conditionalFormatting sqref="AN126">
    <cfRule type="cellIs" dxfId="34" priority="29" operator="lessThan">
      <formula>0.3</formula>
    </cfRule>
  </conditionalFormatting>
  <conditionalFormatting sqref="AN129">
    <cfRule type="cellIs" dxfId="33" priority="28" operator="lessThan">
      <formula>0.3</formula>
    </cfRule>
  </conditionalFormatting>
  <conditionalFormatting sqref="AN132">
    <cfRule type="cellIs" dxfId="32" priority="27" operator="lessThan">
      <formula>0.3</formula>
    </cfRule>
  </conditionalFormatting>
  <conditionalFormatting sqref="AN135">
    <cfRule type="cellIs" dxfId="31" priority="19" operator="lessThan">
      <formula>0.3</formula>
    </cfRule>
  </conditionalFormatting>
  <conditionalFormatting sqref="AN138">
    <cfRule type="cellIs" dxfId="30" priority="26" operator="lessThan">
      <formula>0.3</formula>
    </cfRule>
  </conditionalFormatting>
  <conditionalFormatting sqref="AS7">
    <cfRule type="cellIs" dxfId="29" priority="100" operator="lessThan">
      <formula>0.3</formula>
    </cfRule>
  </conditionalFormatting>
  <conditionalFormatting sqref="AS10">
    <cfRule type="cellIs" dxfId="28" priority="99" operator="lessThan">
      <formula>0.3</formula>
    </cfRule>
  </conditionalFormatting>
  <conditionalFormatting sqref="AS13">
    <cfRule type="cellIs" dxfId="27" priority="98" operator="lessThan">
      <formula>0.3</formula>
    </cfRule>
  </conditionalFormatting>
  <conditionalFormatting sqref="AS16">
    <cfRule type="cellIs" dxfId="26" priority="97" operator="lessThan">
      <formula>0.3</formula>
    </cfRule>
  </conditionalFormatting>
  <conditionalFormatting sqref="AS19">
    <cfRule type="cellIs" dxfId="25" priority="96" operator="lessThan">
      <formula>0.3</formula>
    </cfRule>
  </conditionalFormatting>
  <conditionalFormatting sqref="AS30">
    <cfRule type="cellIs" dxfId="24" priority="85" operator="lessThan">
      <formula>0.3</formula>
    </cfRule>
  </conditionalFormatting>
  <conditionalFormatting sqref="AS33">
    <cfRule type="cellIs" dxfId="23" priority="84" operator="lessThan">
      <formula>0.3</formula>
    </cfRule>
  </conditionalFormatting>
  <conditionalFormatting sqref="AS36">
    <cfRule type="cellIs" dxfId="22" priority="83" operator="lessThan">
      <formula>0.3</formula>
    </cfRule>
  </conditionalFormatting>
  <conditionalFormatting sqref="AS39">
    <cfRule type="cellIs" dxfId="21" priority="82" operator="lessThan">
      <formula>0.3</formula>
    </cfRule>
  </conditionalFormatting>
  <conditionalFormatting sqref="AS42">
    <cfRule type="cellIs" dxfId="20" priority="81" operator="lessThan">
      <formula>0.3</formula>
    </cfRule>
  </conditionalFormatting>
  <conditionalFormatting sqref="AS54">
    <cfRule type="cellIs" dxfId="19" priority="70" operator="lessThan">
      <formula>0.3</formula>
    </cfRule>
  </conditionalFormatting>
  <conditionalFormatting sqref="AS57">
    <cfRule type="cellIs" dxfId="18" priority="69" operator="lessThan">
      <formula>0.3</formula>
    </cfRule>
  </conditionalFormatting>
  <conditionalFormatting sqref="AS60">
    <cfRule type="cellIs" dxfId="17" priority="68" operator="lessThan">
      <formula>0.3</formula>
    </cfRule>
  </conditionalFormatting>
  <conditionalFormatting sqref="AS63">
    <cfRule type="cellIs" dxfId="16" priority="67" operator="lessThan">
      <formula>0.3</formula>
    </cfRule>
  </conditionalFormatting>
  <conditionalFormatting sqref="AS66">
    <cfRule type="cellIs" dxfId="15" priority="66" operator="lessThan">
      <formula>0.3</formula>
    </cfRule>
  </conditionalFormatting>
  <conditionalFormatting sqref="AS77">
    <cfRule type="cellIs" dxfId="14" priority="55" operator="lessThan">
      <formula>0.3</formula>
    </cfRule>
  </conditionalFormatting>
  <conditionalFormatting sqref="AS80">
    <cfRule type="cellIs" dxfId="13" priority="54" operator="lessThan">
      <formula>0.3</formula>
    </cfRule>
  </conditionalFormatting>
  <conditionalFormatting sqref="AS83">
    <cfRule type="cellIs" dxfId="12" priority="53" operator="lessThan">
      <formula>0.3</formula>
    </cfRule>
  </conditionalFormatting>
  <conditionalFormatting sqref="AS86">
    <cfRule type="cellIs" dxfId="11" priority="52" operator="lessThan">
      <formula>0.3</formula>
    </cfRule>
  </conditionalFormatting>
  <conditionalFormatting sqref="AS89">
    <cfRule type="cellIs" dxfId="10" priority="51" operator="lessThan">
      <formula>0.3</formula>
    </cfRule>
  </conditionalFormatting>
  <conditionalFormatting sqref="AS103">
    <cfRule type="cellIs" dxfId="9" priority="40" operator="lessThan">
      <formula>0.3</formula>
    </cfRule>
  </conditionalFormatting>
  <conditionalFormatting sqref="AS106">
    <cfRule type="cellIs" dxfId="8" priority="39" operator="lessThan">
      <formula>0.3</formula>
    </cfRule>
  </conditionalFormatting>
  <conditionalFormatting sqref="AS109">
    <cfRule type="cellIs" dxfId="7" priority="38" operator="lessThan">
      <formula>0.3</formula>
    </cfRule>
  </conditionalFormatting>
  <conditionalFormatting sqref="AS112">
    <cfRule type="cellIs" dxfId="6" priority="37" operator="lessThan">
      <formula>0.3</formula>
    </cfRule>
  </conditionalFormatting>
  <conditionalFormatting sqref="AS115">
    <cfRule type="cellIs" dxfId="5" priority="36" operator="lessThan">
      <formula>0.3</formula>
    </cfRule>
  </conditionalFormatting>
  <conditionalFormatting sqref="AS126">
    <cfRule type="cellIs" dxfId="4" priority="25" operator="lessThan">
      <formula>0.3</formula>
    </cfRule>
  </conditionalFormatting>
  <conditionalFormatting sqref="AS129">
    <cfRule type="cellIs" dxfId="3" priority="24" operator="lessThan">
      <formula>0.3</formula>
    </cfRule>
  </conditionalFormatting>
  <conditionalFormatting sqref="AS132">
    <cfRule type="cellIs" dxfId="2" priority="23" operator="lessThan">
      <formula>0.3</formula>
    </cfRule>
  </conditionalFormatting>
  <conditionalFormatting sqref="AS135">
    <cfRule type="cellIs" dxfId="1" priority="22" operator="lessThan">
      <formula>0.3</formula>
    </cfRule>
  </conditionalFormatting>
  <conditionalFormatting sqref="AS138">
    <cfRule type="cellIs" dxfId="0" priority="21" operator="lessThan">
      <formula>0.3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1</vt:i4>
      </vt:variant>
    </vt:vector>
  </HeadingPairs>
  <TitlesOfParts>
    <vt:vector size="2" baseType="lpstr">
      <vt:lpstr>DATA</vt:lpstr>
      <vt:lpstr>Controlli2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Elisabetta Piva</cp:lastModifiedBy>
  <dcterms:created xsi:type="dcterms:W3CDTF">2021-08-06T16:36:12Z</dcterms:created>
  <dcterms:modified xsi:type="dcterms:W3CDTF">2025-08-20T12:43:11Z</dcterms:modified>
</cp:coreProperties>
</file>